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Titles" localSheetId="4">'2'!$1:$39</definedName>
    <definedName name="_xlnm.Print_Area" localSheetId="5">'2-1'!$A$1:$AI$22</definedName>
    <definedName name="_xlnm.Print_Area" localSheetId="6">'3'!$A$1:$DH$16</definedName>
    <definedName name="_xlnm.Print_Area" localSheetId="7">'3-1'!$A$1:$G$34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'项目绩效目标表'!$A$1:$X$11</definedName>
  </definedNames>
  <calcPr fullCalcOnLoad="1"/>
</workbook>
</file>

<file path=xl/sharedStrings.xml><?xml version="1.0" encoding="utf-8"?>
<sst xmlns="http://schemas.openxmlformats.org/spreadsheetml/2006/main" count="1454" uniqueCount="458">
  <si>
    <t>金川县农业畜牧和水务局（行政）</t>
  </si>
  <si>
    <t>2019年部门预算</t>
  </si>
  <si>
    <t>报送日期：     年   月   日</t>
  </si>
  <si>
    <t>表1</t>
  </si>
  <si>
    <t>部门收支总表</t>
  </si>
  <si>
    <t>单位名称： 金川县农业畜牧和水务局（行政）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</si>
  <si>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</si>
  <si>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</si>
  <si>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</si>
  <si>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</si>
  <si>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</si>
  <si>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</si>
  <si>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</si>
  <si>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</si>
  <si>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</si>
  <si>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</si>
  <si>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</si>
  <si>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</si>
  <si>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</si>
  <si>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</si>
  <si>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</si>
  <si>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</si>
  <si>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</si>
  <si>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</si>
  <si>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</si>
  <si>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</si>
  <si>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</si>
  <si>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</si>
  <si>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</si>
  <si>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</si>
  <si>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</si>
  <si>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</si>
  <si>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</si>
  <si>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</si>
  <si>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</si>
  <si>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</si>
  <si>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</si>
  <si>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</si>
  <si>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</si>
  <si>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</si>
  <si>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</si>
  <si>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</si>
  <si>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</si>
  <si>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</si>
  <si>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</si>
  <si>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</si>
  <si>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</si>
  <si>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</si>
  <si>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</si>
  <si>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</si>
  <si>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</si>
  <si>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</si>
  <si>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</si>
  <si>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</si>
  <si>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</si>
  <si>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</si>
  <si>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</si>
  <si>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</si>
  <si>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</si>
  <si>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</si>
  <si>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</si>
  <si>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</si>
  <si>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</si>
  <si>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</si>
  <si>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</si>
  <si>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</si>
  <si>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</si>
  <si>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</si>
  <si>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</si>
  <si>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</si>
  <si>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</si>
  <si>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</si>
  <si>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</si>
  <si>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</si>
  <si>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</si>
  <si>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</si>
  <si>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</si>
  <si>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</si>
  <si>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</si>
  <si>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</si>
  <si>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</si>
  <si>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</si>
  <si>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</si>
  <si>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</si>
  <si>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</si>
  <si>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</si>
  <si>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</si>
  <si>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135</t>
  </si>
  <si>
    <t>金川县农业畜牧和水务局</t>
  </si>
  <si>
    <t>208</t>
  </si>
  <si>
    <t>05</t>
  </si>
  <si>
    <t xml:space="preserve">  135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</si>
  <si>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</si>
  <si>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</si>
  <si>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</si>
  <si>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</si>
  <si>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</si>
  <si>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</si>
  <si>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</si>
  <si>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03</t>
  </si>
  <si>
    <t xml:space="preserve">  公务员医疗补助</t>
  </si>
  <si>
    <t>213</t>
  </si>
  <si>
    <t xml:space="preserve">  行政运行</t>
  </si>
  <si>
    <t>99</t>
  </si>
  <si>
    <t xml:space="preserve">  其他农业支出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</si>
  <si>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</si>
  <si>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</si>
  <si>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</si>
  <si>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</si>
  <si>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</si>
  <si>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</si>
  <si>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</si>
  <si>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</si>
  <si>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</si>
  <si>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</si>
  <si>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</si>
  <si>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</si>
  <si>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</si>
  <si>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</si>
  <si>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</si>
  <si>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</si>
  <si>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</si>
  <si>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</si>
  <si>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</si>
  <si>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</si>
  <si>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</si>
  <si>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</si>
  <si>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</si>
  <si>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</si>
  <si>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</si>
  <si>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</si>
  <si>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</si>
  <si>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</si>
  <si>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</si>
  <si>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</si>
  <si>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</si>
  <si>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</si>
  <si>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</si>
  <si>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</si>
  <si>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</si>
  <si>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</si>
  <si>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</si>
  <si>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</si>
  <si>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</si>
  <si>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</si>
  <si>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</si>
  <si>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</si>
  <si>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</si>
  <si>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</si>
  <si>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</si>
  <si>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</si>
  <si>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</si>
  <si>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</si>
  <si>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</si>
  <si>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</si>
  <si>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</si>
  <si>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</si>
  <si>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</si>
  <si>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</si>
  <si>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</si>
  <si>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</si>
  <si>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</si>
  <si>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</si>
  <si>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</si>
  <si>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</si>
  <si>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</si>
  <si>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</si>
  <si>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</si>
  <si>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</si>
  <si>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</si>
  <si>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</si>
  <si>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</si>
  <si>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</si>
  <si>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</si>
  <si>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</si>
  <si>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委托业务费</t>
  </si>
  <si>
    <t xml:space="preserve">    公务接待费</t>
  </si>
  <si>
    <t>08</t>
  </si>
  <si>
    <t xml:space="preserve">    公务用车运行维护费</t>
  </si>
  <si>
    <t xml:space="preserve">  505</t>
  </si>
  <si>
    <t xml:space="preserve">  对事业单位经常性补助（政府预算）</t>
  </si>
  <si>
    <t xml:space="preserve">    工资福利支出</t>
  </si>
  <si>
    <t xml:space="preserve">  509</t>
  </si>
  <si>
    <t xml:space="preserve">  对个人和家庭的补助（政府预算）</t>
  </si>
  <si>
    <t xml:space="preserve">    社会福利和救助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</si>
  <si>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</si>
  <si>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</si>
  <si>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</si>
  <si>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</si>
  <si>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</si>
  <si>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</si>
  <si>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</si>
  <si>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</si>
  <si>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</si>
  <si>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</si>
  <si>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</si>
  <si>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</si>
  <si>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</si>
  <si>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</si>
  <si>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</si>
  <si>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</si>
  <si>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</si>
  <si>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</si>
  <si>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</si>
  <si>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</si>
  <si>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</si>
  <si>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</si>
  <si>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</si>
  <si>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</si>
  <si>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</si>
  <si>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</si>
  <si>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</si>
  <si>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</si>
  <si>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</si>
  <si>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</si>
  <si>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</si>
  <si>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</si>
  <si>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</si>
  <si>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</si>
  <si>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</si>
  <si>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</si>
  <si>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</si>
  <si>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</si>
  <si>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</si>
  <si>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</si>
  <si>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</si>
  <si>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</si>
  <si>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</si>
  <si>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</si>
  <si>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</si>
  <si>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</si>
  <si>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</si>
  <si>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</si>
  <si>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</si>
  <si>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</si>
  <si>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</si>
  <si>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</si>
  <si>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</si>
  <si>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</si>
  <si>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</si>
  <si>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</si>
  <si>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</si>
  <si>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</si>
  <si>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</si>
  <si>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</si>
  <si>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</si>
  <si>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</si>
  <si>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</si>
  <si>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</si>
  <si>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</si>
  <si>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</si>
  <si>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</si>
  <si>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</si>
  <si>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</si>
  <si>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</si>
  <si>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</si>
  <si>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</si>
  <si>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</si>
  <si>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</si>
  <si>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</si>
  <si>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</si>
  <si>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</si>
  <si>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</si>
  <si>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</si>
  <si>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</si>
  <si>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</si>
  <si>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</si>
  <si>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</si>
  <si>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</si>
  <si>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</si>
  <si>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</si>
  <si>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</si>
  <si>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</si>
  <si>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</si>
  <si>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</si>
  <si>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</si>
  <si>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</si>
  <si>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</si>
  <si>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</si>
  <si>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</si>
  <si>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</si>
  <si>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</si>
  <si>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</si>
  <si>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</si>
  <si>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</si>
  <si>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</si>
  <si>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</si>
  <si>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</si>
  <si>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</si>
  <si>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</si>
  <si>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</si>
  <si>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</si>
  <si>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</si>
  <si>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</si>
  <si>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</si>
  <si>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</si>
  <si>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</si>
  <si>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</si>
  <si>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</si>
  <si>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</si>
  <si>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</si>
  <si>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</si>
  <si>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</si>
  <si>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</si>
  <si>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</si>
  <si>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</si>
  <si>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</si>
  <si>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</si>
  <si>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</si>
  <si>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>17</t>
  </si>
  <si>
    <t>26</t>
  </si>
  <si>
    <t xml:space="preserve">    劳务费</t>
  </si>
  <si>
    <t>29</t>
  </si>
  <si>
    <t xml:space="preserve">    福利费</t>
  </si>
  <si>
    <t>31</t>
  </si>
  <si>
    <t xml:space="preserve">  303</t>
  </si>
  <si>
    <t xml:space="preserve">  对个人和家庭的补助</t>
  </si>
  <si>
    <t xml:space="preserve">    生活补助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</si>
  <si>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</si>
  <si>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</si>
  <si>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</si>
  <si>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</si>
  <si>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</si>
  <si>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 xml:space="preserve">    建档立卡贫困村驻村农技员生活工作保障经费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</si>
  <si>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</si>
  <si>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</si>
  <si>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</si>
  <si>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</si>
  <si>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</si>
  <si>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</si>
  <si>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</si>
  <si>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</si>
  <si>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</si>
  <si>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</si>
  <si>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</si>
  <si>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</si>
  <si>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</si>
  <si>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</si>
  <si>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</si>
  <si>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</si>
  <si>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</si>
  <si>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</si>
  <si>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</si>
  <si>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</si>
  <si>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</si>
  <si>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</si>
  <si>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</si>
  <si>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</si>
  <si>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</si>
  <si>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</si>
  <si>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人事、科教管理，实施“科教兴农”战略。承办本单位人事管理、机构编制工作；指导全县农畜水科普宣传，组织科技协作、技术推广，负责科技创新体系与农民教育培训体系建设相关工作</t>
  </si>
  <si>
    <t>主要任务(任务一)</t>
  </si>
  <si>
    <t>任务2</t>
  </si>
  <si>
    <t>编制农畜水预决算，实施财务、会计和专项经费的综合管理；承担资金和国有资产的监督管理；协调和争取行列资金；负责审计监督；负责局属的劳资、社保、医保、福利和离退休人员的服务管理</t>
  </si>
  <si>
    <t>主要任务(任务二)</t>
  </si>
  <si>
    <t>任务3</t>
  </si>
  <si>
    <t>提高农民收入，推进“五个一批”专项扶贫攻坚行动，落实22个扶贫专项年度计划。</t>
  </si>
  <si>
    <t>主要任务(任务三)</t>
  </si>
  <si>
    <t>任务4</t>
  </si>
  <si>
    <t>全力做好农产品质量安全监管工作，大力推进生态农牧业发展。</t>
  </si>
  <si>
    <t>主要任务(任务四)</t>
  </si>
  <si>
    <t>任务5</t>
  </si>
  <si>
    <t>组织实施应急管理、防震减灾、防汛抗旱、地质灾害防治、气象灾害防御工作。</t>
  </si>
  <si>
    <t>主要任务(任务五)</t>
  </si>
  <si>
    <t>任务6</t>
  </si>
  <si>
    <t>负责水土资源保护工作，全面推进河（湖）长制工作，加强水资源消耗总量和强度双控。</t>
  </si>
  <si>
    <t>主要任务(任务六)</t>
  </si>
  <si>
    <t>任务7</t>
  </si>
  <si>
    <t>稳步推进农村集体产权制度改革。</t>
  </si>
  <si>
    <t>主要任务(任务七)</t>
  </si>
  <si>
    <t>任务8</t>
  </si>
  <si>
    <t>主要任务(任务八)</t>
  </si>
  <si>
    <t>金额合计</t>
  </si>
  <si>
    <t>年度
总体
目标</t>
  </si>
  <si>
    <t>实施乡村振兴，突出质量兴农、绿色兴农、品牌强农、科技强农,统筹产业扶贫，深入推进农业供给侧结构性改革，加快构建现代农业产业体系、生产体系和经营体系，加快我县农牧业转型升级、提质增效。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</si>
  <si>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</si>
  <si>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</si>
  <si>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</si>
  <si>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</si>
  <si>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</si>
  <si>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</si>
  <si>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</si>
  <si>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</si>
  <si>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人事、科教管理，实施“科教兴农”战略。承办本单位人事管理、机构编制工作；指导全县农畜水科普宣传，组织科技协作、技术推广，负责科技创新体系与农民教育培训体系建设相关工作。</t>
  </si>
  <si>
    <t>组织实施宣传培训20次</t>
  </si>
  <si>
    <t>指标值(数量指标1；)</t>
  </si>
  <si>
    <t>指标2；</t>
  </si>
  <si>
    <t>按照上级要求，严格按照制度、规定执行</t>
  </si>
  <si>
    <t>指标值(数量指标2；)</t>
  </si>
  <si>
    <t>指标3；</t>
  </si>
  <si>
    <t>组织实施应急管理、防震减灾、防汛抗旱、地质灾害防治、气象灾害防御工作，积极开展相应河流的巡河工作。</t>
  </si>
  <si>
    <t>县级河长共计巡河36次，联络单位巡河6次，乡级河段长巡河247次</t>
  </si>
  <si>
    <t>指标值(数量指标3；)</t>
  </si>
  <si>
    <t>指标4；</t>
  </si>
  <si>
    <t>开展水务执法100次，联合执法15次，出动执法车辆100台次。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</si>
  <si>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</si>
  <si>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</si>
  <si>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</si>
  <si>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</si>
  <si>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</si>
  <si>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</si>
  <si>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</si>
  <si>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</si>
  <si>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</si>
  <si>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</si>
  <si>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</si>
  <si>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</si>
  <si>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</si>
  <si>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</si>
  <si>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</si>
  <si>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时效指标</t>
  </si>
  <si>
    <t>成本指标</t>
  </si>
  <si>
    <t>效益指标</t>
  </si>
  <si>
    <t>经济效益
指标</t>
  </si>
  <si>
    <t>提高农民收入，推进“五个一批”专项扶贫攻坚行动，提高农村居民人均可支配收入增长率。</t>
  </si>
  <si>
    <t>等于10%</t>
  </si>
  <si>
    <t>社会效益
指标</t>
  </si>
  <si>
    <t>稳步推进农村集体产权制度改革，农村三资清理，股权试点。</t>
  </si>
  <si>
    <t>完成率大于等于98%</t>
  </si>
  <si>
    <t>实施通组入户路等基础设施建设。</t>
  </si>
  <si>
    <t>大于或等于工程量的50%</t>
  </si>
  <si>
    <t>生态效益
指标</t>
  </si>
  <si>
    <t>大力推进生态农牧业发展,完成“三品一标”农产品认证数量目标。</t>
  </si>
  <si>
    <t>等于3件</t>
  </si>
  <si>
    <t>雪梨林保护与综合开发示范建设，以家庭农场形式建设矮化密植园。</t>
  </si>
  <si>
    <t>大于或等于20亩</t>
  </si>
  <si>
    <t>可持续影响
指标</t>
  </si>
  <si>
    <t>满意度
指标</t>
  </si>
  <si>
    <t>满意度指标</t>
  </si>
  <si>
    <t>社会对农技服务人员态度满意度</t>
  </si>
  <si>
    <t>等于100%</t>
  </si>
  <si>
    <t>社会对农技服务人员实际工作完成满意度</t>
  </si>
  <si>
    <t>项目绩效目标表</t>
  </si>
  <si>
    <t>(2019年度）</t>
  </si>
  <si>
    <t xml:space="preserve">单位：万元
</t>
  </si>
  <si>
    <t>项目名称</t>
  </si>
  <si>
    <t>预算单位</t>
  </si>
  <si>
    <t>项目资金</t>
  </si>
  <si>
    <t>总体目标</t>
  </si>
  <si>
    <t>项目完成</t>
  </si>
  <si>
    <t>项目效益</t>
  </si>
  <si>
    <t>满意度</t>
  </si>
  <si>
    <t>经济效益</t>
  </si>
  <si>
    <t>社会效益</t>
  </si>
  <si>
    <t>生态效益</t>
  </si>
  <si>
    <t>可持续影响</t>
  </si>
  <si>
    <t>年度资金总额：</t>
  </si>
  <si>
    <t>财政拨款：</t>
  </si>
  <si>
    <t>其他资金：</t>
  </si>
  <si>
    <t>指标名称</t>
  </si>
  <si>
    <t>指标值</t>
  </si>
  <si>
    <t xml:space="preserve">  建档立卡贫困村驻村农技员生活工作保障经费</t>
  </si>
  <si>
    <t>做好建档立卡贫困村驻村农技员生活工作保障</t>
  </si>
  <si>
    <t>农技员工作经费支出达到目标</t>
  </si>
  <si>
    <t>90%</t>
  </si>
  <si>
    <t>按质按量完成目标</t>
  </si>
  <si>
    <t>满意度达到目标指标</t>
  </si>
  <si>
    <t>95%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</si>
</sst>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6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等线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0" borderId="0">
      <alignment/>
      <protection/>
    </xf>
  </cellStyleXfs>
  <cellXfs count="268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1" fontId="62" fillId="0" borderId="0" xfId="0" applyFont="1" applyAlignment="1">
      <alignment horizontal="center" vertical="center"/>
    </xf>
    <xf numFmtId="1" fontId="0" fillId="0" borderId="0" xfId="0" applyBorder="1" applyAlignment="1">
      <alignment/>
    </xf>
    <xf numFmtId="49" fontId="63" fillId="0" borderId="21" xfId="0" applyNumberFormat="1" applyFont="1" applyBorder="1" applyAlignment="1">
      <alignment horizontal="center" vertical="center"/>
    </xf>
    <xf numFmtId="1" fontId="0" fillId="0" borderId="0" xfId="0" applyBorder="1" applyAlignment="1">
      <alignment/>
    </xf>
    <xf numFmtId="1" fontId="64" fillId="0" borderId="21" xfId="0" applyFont="1" applyBorder="1" applyAlignment="1">
      <alignment horizontal="right" vertical="center" wrapText="1"/>
    </xf>
    <xf numFmtId="1" fontId="11" fillId="0" borderId="24" xfId="0" applyFont="1" applyBorder="1" applyAlignment="1">
      <alignment horizontal="center" vertical="center"/>
    </xf>
    <xf numFmtId="1" fontId="11" fillId="0" borderId="46" xfId="0" applyFont="1" applyBorder="1" applyAlignment="1">
      <alignment horizontal="center" vertical="center"/>
    </xf>
    <xf numFmtId="1" fontId="11" fillId="0" borderId="13" xfId="0" applyFont="1" applyBorder="1" applyAlignment="1">
      <alignment horizontal="center" vertical="center"/>
    </xf>
    <xf numFmtId="1" fontId="65" fillId="0" borderId="78" xfId="0" applyFont="1" applyBorder="1" applyAlignment="1">
      <alignment horizontal="center" vertical="center"/>
    </xf>
    <xf numFmtId="1" fontId="65" fillId="0" borderId="0" xfId="0" applyFont="1" applyBorder="1" applyAlignment="1">
      <alignment horizontal="center" vertical="center"/>
    </xf>
    <xf numFmtId="1" fontId="65" fillId="0" borderId="79" xfId="0" applyFont="1" applyBorder="1" applyAlignment="1">
      <alignment horizontal="center" vertical="center"/>
    </xf>
    <xf numFmtId="1" fontId="65" fillId="0" borderId="13" xfId="0" applyFont="1" applyBorder="1" applyAlignment="1">
      <alignment horizontal="center" vertical="center"/>
    </xf>
    <xf numFmtId="1" fontId="11" fillId="0" borderId="14" xfId="0" applyFont="1" applyBorder="1" applyAlignment="1">
      <alignment horizontal="center" vertical="center"/>
    </xf>
    <xf numFmtId="1" fontId="11" fillId="0" borderId="77" xfId="0" applyFont="1" applyBorder="1" applyAlignment="1">
      <alignment horizontal="center" vertical="center"/>
    </xf>
    <xf numFmtId="1" fontId="11" fillId="0" borderId="20" xfId="0" applyFont="1" applyBorder="1" applyAlignment="1">
      <alignment horizontal="center" vertical="center"/>
    </xf>
    <xf numFmtId="1" fontId="65" fillId="0" borderId="77" xfId="0" applyFont="1" applyBorder="1" applyAlignment="1">
      <alignment horizontal="center" vertical="center"/>
    </xf>
    <xf numFmtId="1" fontId="65" fillId="0" borderId="20" xfId="0" applyFont="1" applyBorder="1" applyAlignment="1">
      <alignment horizontal="center" vertical="center"/>
    </xf>
    <xf numFmtId="1" fontId="11" fillId="0" borderId="80" xfId="0" applyFont="1" applyBorder="1" applyAlignment="1">
      <alignment horizontal="center" vertical="center"/>
    </xf>
    <xf numFmtId="1" fontId="11" fillId="0" borderId="21" xfId="0" applyFont="1" applyBorder="1" applyAlignment="1">
      <alignment horizontal="center" vertical="center"/>
    </xf>
    <xf numFmtId="1" fontId="65" fillId="0" borderId="80" xfId="0" applyFont="1" applyBorder="1" applyAlignment="1">
      <alignment horizontal="center" vertical="center"/>
    </xf>
    <xf numFmtId="1" fontId="65" fillId="0" borderId="21" xfId="0" applyFont="1" applyBorder="1" applyAlignment="1">
      <alignment horizontal="center" vertical="center"/>
    </xf>
    <xf numFmtId="49" fontId="11" fillId="34" borderId="12" xfId="0" applyNumberFormat="1" applyFont="1" applyFill="1" applyBorder="1" applyAlignment="1" applyProtection="1">
      <alignment vertical="center" readingOrder="1"/>
      <protection/>
    </xf>
    <xf numFmtId="49" fontId="11" fillId="34" borderId="12" xfId="0" applyNumberFormat="1" applyFont="1" applyFill="1" applyBorder="1" applyAlignment="1" applyProtection="1">
      <alignment horizontal="center" vertical="center" readingOrder="1"/>
      <protection/>
    </xf>
    <xf numFmtId="1" fontId="65" fillId="0" borderId="24" xfId="0" applyFont="1" applyBorder="1" applyAlignment="1">
      <alignment vertical="center" wrapText="1"/>
    </xf>
    <xf numFmtId="1" fontId="65" fillId="0" borderId="24" xfId="0" applyFont="1" applyBorder="1" applyAlignment="1">
      <alignment horizontal="right" vertical="center"/>
    </xf>
    <xf numFmtId="1" fontId="65" fillId="0" borderId="24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324</v>
      </c>
    </row>
    <row r="2" spans="1:8" ht="25.5" customHeight="1">
      <c r="A2" s="11" t="s">
        <v>325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326</v>
      </c>
      <c r="B4" s="162" t="s">
        <v>327</v>
      </c>
      <c r="C4" s="151" t="s">
        <v>328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221</v>
      </c>
      <c r="E5" s="146" t="s">
        <v>329</v>
      </c>
      <c r="F5" s="147"/>
      <c r="G5" s="148"/>
      <c r="H5" s="169" t="s">
        <v>226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330</v>
      </c>
      <c r="G6" s="173" t="s">
        <v>331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8.27</v>
      </c>
      <c r="D7" s="75">
        <v>0</v>
      </c>
      <c r="E7" s="75">
        <f>SUM(F7,G7)</f>
        <v>7.29</v>
      </c>
      <c r="F7" s="75">
        <v>0</v>
      </c>
      <c r="G7" s="175">
        <v>7.29</v>
      </c>
      <c r="H7" s="176">
        <v>0.98</v>
      </c>
    </row>
    <row r="8" spans="1:8" ht="19.5" customHeight="1">
      <c r="A8" s="73" t="s">
        <v>87</v>
      </c>
      <c r="B8" s="174" t="s">
        <v>88</v>
      </c>
      <c r="C8" s="74">
        <f>SUM(D8,E8,H8)</f>
        <v>8.27</v>
      </c>
      <c r="D8" s="75">
        <v>0</v>
      </c>
      <c r="E8" s="75">
        <f>SUM(F8,G8)</f>
        <v>7.29</v>
      </c>
      <c r="F8" s="75">
        <v>0</v>
      </c>
      <c r="G8" s="175">
        <v>7.29</v>
      </c>
      <c r="H8" s="176">
        <v>0.98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332</v>
      </c>
    </row>
    <row r="2" spans="1:8" ht="19.5" customHeight="1">
      <c r="A2" s="11" t="s">
        <v>333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334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114</v>
      </c>
      <c r="F5" s="53" t="s">
        <v>64</v>
      </c>
      <c r="G5" s="53" t="s">
        <v>110</v>
      </c>
      <c r="H5" s="151" t="s">
        <v>111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335</v>
      </c>
    </row>
    <row r="2" spans="1:8" ht="25.5" customHeight="1">
      <c r="A2" s="11" t="s">
        <v>336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326</v>
      </c>
      <c r="B4" s="162" t="s">
        <v>327</v>
      </c>
      <c r="C4" s="151" t="s">
        <v>328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221</v>
      </c>
      <c r="E5" s="146" t="s">
        <v>329</v>
      </c>
      <c r="F5" s="147"/>
      <c r="G5" s="148"/>
      <c r="H5" s="169" t="s">
        <v>226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330</v>
      </c>
      <c r="G6" s="173" t="s">
        <v>331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337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338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339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114</v>
      </c>
      <c r="F5" s="53" t="s">
        <v>64</v>
      </c>
      <c r="G5" s="53" t="s">
        <v>110</v>
      </c>
      <c r="H5" s="151" t="s">
        <v>111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340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341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327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342</v>
      </c>
      <c r="B5" s="208" t="s">
        <v>343</v>
      </c>
      <c r="C5" s="203" t="s">
        <v>344</v>
      </c>
      <c r="D5" s="203"/>
      <c r="E5" s="203"/>
      <c r="F5" s="209" t="s">
        <v>345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346</v>
      </c>
      <c r="G6" s="213" t="s">
        <v>347</v>
      </c>
      <c r="H6" s="213" t="s">
        <v>348</v>
      </c>
    </row>
    <row r="7" spans="1:8" ht="21" customHeight="1">
      <c r="A7" s="210"/>
      <c r="B7" s="203" t="s">
        <v>349</v>
      </c>
      <c r="C7" s="204" t="s">
        <v>350</v>
      </c>
      <c r="D7" s="205" t="s">
        <v>351</v>
      </c>
      <c r="E7" s="206"/>
      <c r="F7" s="214">
        <f aca="true" t="shared" si="0" ref="F7:F15">SUM(G7,H7)</f>
        <v>68.24</v>
      </c>
      <c r="G7" s="215">
        <v>68.24</v>
      </c>
      <c r="H7" s="215">
        <v>0</v>
      </c>
    </row>
    <row r="8" spans="1:8" ht="21" customHeight="1">
      <c r="A8" s="210"/>
      <c r="B8" s="203" t="s">
        <v>352</v>
      </c>
      <c r="C8" s="204" t="s">
        <v>353</v>
      </c>
      <c r="D8" s="205" t="s">
        <v>354</v>
      </c>
      <c r="E8" s="206"/>
      <c r="F8" s="214">
        <f t="shared" si="0"/>
        <v>571.82</v>
      </c>
      <c r="G8" s="216">
        <v>571.82</v>
      </c>
      <c r="H8" s="216">
        <v>0</v>
      </c>
    </row>
    <row r="9" spans="1:8" ht="21" customHeight="1">
      <c r="A9" s="210"/>
      <c r="B9" s="203" t="s">
        <v>355</v>
      </c>
      <c r="C9" s="204" t="s">
        <v>356</v>
      </c>
      <c r="D9" s="205" t="s">
        <v>357</v>
      </c>
      <c r="E9" s="206"/>
      <c r="F9" s="214">
        <f t="shared" si="0"/>
        <v>844.98</v>
      </c>
      <c r="G9" s="216">
        <v>844.98</v>
      </c>
      <c r="H9" s="216">
        <v>0</v>
      </c>
    </row>
    <row r="10" spans="1:8" ht="21" customHeight="1">
      <c r="A10" s="210"/>
      <c r="B10" s="203" t="s">
        <v>358</v>
      </c>
      <c r="C10" s="204" t="s">
        <v>359</v>
      </c>
      <c r="D10" s="205" t="s">
        <v>360</v>
      </c>
      <c r="E10" s="206"/>
      <c r="F10" s="214">
        <f t="shared" si="0"/>
        <v>39.41</v>
      </c>
      <c r="G10" s="216">
        <v>39.41</v>
      </c>
      <c r="H10" s="216">
        <v>0</v>
      </c>
    </row>
    <row r="11" spans="1:8" ht="21" customHeight="1">
      <c r="A11" s="210"/>
      <c r="B11" s="203" t="s">
        <v>361</v>
      </c>
      <c r="C11" s="204" t="s">
        <v>362</v>
      </c>
      <c r="D11" s="205" t="s">
        <v>363</v>
      </c>
      <c r="E11" s="206"/>
      <c r="F11" s="214">
        <f t="shared" si="0"/>
        <v>201.99</v>
      </c>
      <c r="G11" s="216">
        <v>201.99</v>
      </c>
      <c r="H11" s="216">
        <v>0</v>
      </c>
    </row>
    <row r="12" spans="1:8" ht="21" customHeight="1">
      <c r="A12" s="210"/>
      <c r="B12" s="203" t="s">
        <v>364</v>
      </c>
      <c r="C12" s="204" t="s">
        <v>365</v>
      </c>
      <c r="D12" s="205" t="s">
        <v>366</v>
      </c>
      <c r="E12" s="206"/>
      <c r="F12" s="214">
        <f t="shared" si="0"/>
        <v>198.96</v>
      </c>
      <c r="G12" s="216">
        <v>198.96</v>
      </c>
      <c r="H12" s="216">
        <v>0</v>
      </c>
    </row>
    <row r="13" spans="1:8" ht="21" customHeight="1">
      <c r="A13" s="210"/>
      <c r="B13" s="203" t="s">
        <v>367</v>
      </c>
      <c r="C13" s="204" t="s">
        <v>368</v>
      </c>
      <c r="D13" s="205" t="s">
        <v>369</v>
      </c>
      <c r="E13" s="206"/>
      <c r="F13" s="214">
        <f t="shared" si="0"/>
        <v>36.06</v>
      </c>
      <c r="G13" s="216">
        <v>36.06</v>
      </c>
      <c r="H13" s="216">
        <v>0</v>
      </c>
    </row>
    <row r="14" spans="1:8" ht="21" customHeight="1">
      <c r="A14" s="210"/>
      <c r="B14" s="208" t="s">
        <v>370</v>
      </c>
      <c r="C14" s="204" t="s">
        <v>16</v>
      </c>
      <c r="D14" s="205" t="s">
        <v>371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372</v>
      </c>
      <c r="C15" s="219"/>
      <c r="D15" s="219"/>
      <c r="E15" s="209"/>
      <c r="F15" s="220">
        <f t="shared" si="0"/>
        <v>1961.46</v>
      </c>
      <c r="G15" s="221">
        <f aca="true" t="shared" si="1" ref="G15:H15">SUM(G7:G14)</f>
        <v>1961.46</v>
      </c>
      <c r="H15" s="221">
        <f t="shared" si="1"/>
        <v>0</v>
      </c>
    </row>
    <row r="16" spans="1:8" ht="61.5" customHeight="1">
      <c r="A16" s="222" t="s">
        <v>373</v>
      </c>
      <c r="B16" s="223" t="s">
        <v>374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375</v>
      </c>
      <c r="B17" s="227" t="s">
        <v>376</v>
      </c>
      <c r="C17" s="228" t="s">
        <v>377</v>
      </c>
      <c r="D17" s="218" t="s">
        <v>378</v>
      </c>
      <c r="E17" s="219"/>
      <c r="F17" s="219"/>
      <c r="G17" s="203" t="s">
        <v>379</v>
      </c>
      <c r="H17" s="203"/>
    </row>
    <row r="18" spans="1:8" ht="21" customHeight="1">
      <c r="A18" s="226"/>
      <c r="B18" s="226" t="s">
        <v>380</v>
      </c>
      <c r="C18" s="229" t="s">
        <v>381</v>
      </c>
      <c r="D18" s="230" t="s">
        <v>382</v>
      </c>
      <c r="E18" s="231" t="s">
        <v>383</v>
      </c>
      <c r="F18" s="232"/>
      <c r="G18" s="233" t="s">
        <v>384</v>
      </c>
      <c r="H18" s="233" t="s">
        <v>385</v>
      </c>
    </row>
    <row r="19" spans="1:8" ht="21" customHeight="1">
      <c r="A19" s="226"/>
      <c r="B19" s="226"/>
      <c r="C19" s="234"/>
      <c r="D19" s="230" t="s">
        <v>386</v>
      </c>
      <c r="E19" s="231" t="s">
        <v>353</v>
      </c>
      <c r="F19" s="232"/>
      <c r="G19" s="233" t="s">
        <v>387</v>
      </c>
      <c r="H19" s="233" t="s">
        <v>388</v>
      </c>
    </row>
    <row r="20" spans="1:8" ht="21" customHeight="1">
      <c r="A20" s="226"/>
      <c r="B20" s="226"/>
      <c r="C20" s="235"/>
      <c r="D20" s="230" t="s">
        <v>389</v>
      </c>
      <c r="E20" s="231" t="s">
        <v>390</v>
      </c>
      <c r="F20" s="231"/>
      <c r="G20" s="204" t="s">
        <v>391</v>
      </c>
      <c r="H20" s="206" t="s">
        <v>392</v>
      </c>
    </row>
    <row r="21" spans="1:8" ht="21" customHeight="1">
      <c r="A21" s="226"/>
      <c r="B21" s="226"/>
      <c r="C21" s="235"/>
      <c r="D21" s="230" t="s">
        <v>393</v>
      </c>
      <c r="E21" s="231" t="s">
        <v>365</v>
      </c>
      <c r="F21" s="231"/>
      <c r="G21" s="204" t="s">
        <v>394</v>
      </c>
      <c r="H21" s="206" t="s">
        <v>395</v>
      </c>
    </row>
    <row r="22" spans="1:8" ht="21" customHeight="1">
      <c r="A22" s="226"/>
      <c r="B22" s="226"/>
      <c r="C22" s="235"/>
      <c r="D22" s="230" t="s">
        <v>396</v>
      </c>
      <c r="E22" s="231" t="s">
        <v>16</v>
      </c>
      <c r="F22" s="231"/>
      <c r="G22" s="204" t="s">
        <v>16</v>
      </c>
      <c r="H22" s="206" t="s">
        <v>397</v>
      </c>
    </row>
    <row r="23" spans="1:8" ht="21" customHeight="1">
      <c r="A23" s="226"/>
      <c r="B23" s="226"/>
      <c r="C23" s="235"/>
      <c r="D23" s="230" t="s">
        <v>398</v>
      </c>
      <c r="E23" s="231" t="s">
        <v>16</v>
      </c>
      <c r="F23" s="231"/>
      <c r="G23" s="204" t="s">
        <v>16</v>
      </c>
      <c r="H23" s="206" t="s">
        <v>399</v>
      </c>
    </row>
    <row r="24" spans="1:8" ht="21" customHeight="1">
      <c r="A24" s="226"/>
      <c r="B24" s="226"/>
      <c r="C24" s="235"/>
      <c r="D24" s="230" t="s">
        <v>400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401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402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403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404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405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406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407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408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409</v>
      </c>
      <c r="D33" s="230" t="s">
        <v>382</v>
      </c>
      <c r="E33" s="237" t="s">
        <v>16</v>
      </c>
      <c r="F33" s="237"/>
      <c r="G33" s="233" t="s">
        <v>16</v>
      </c>
      <c r="H33" s="233"/>
    </row>
    <row r="34" spans="1:8" ht="21" customHeight="1">
      <c r="A34" s="226"/>
      <c r="B34" s="226"/>
      <c r="C34" s="234"/>
      <c r="D34" s="230" t="s">
        <v>386</v>
      </c>
      <c r="E34" s="237" t="s">
        <v>16</v>
      </c>
      <c r="F34" s="237"/>
      <c r="G34" s="233" t="s">
        <v>16</v>
      </c>
      <c r="H34" s="233"/>
    </row>
    <row r="35" spans="1:8" ht="21" customHeight="1">
      <c r="A35" s="226"/>
      <c r="B35" s="226"/>
      <c r="C35" s="235"/>
      <c r="D35" s="230" t="s">
        <v>389</v>
      </c>
      <c r="E35" s="237" t="s">
        <v>16</v>
      </c>
      <c r="F35" s="237"/>
      <c r="G35" s="204" t="s">
        <v>16</v>
      </c>
      <c r="H35" s="206"/>
    </row>
    <row r="36" spans="1:8" ht="21" customHeight="1">
      <c r="A36" s="226"/>
      <c r="B36" s="226"/>
      <c r="C36" s="235"/>
      <c r="D36" s="230" t="s">
        <v>393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396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398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400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401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402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403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404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405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406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407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408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410</v>
      </c>
      <c r="D48" s="230" t="s">
        <v>382</v>
      </c>
      <c r="E48" s="237" t="s">
        <v>16</v>
      </c>
      <c r="F48" s="237"/>
      <c r="G48" s="233" t="s">
        <v>16</v>
      </c>
      <c r="H48" s="233"/>
    </row>
    <row r="49" spans="1:8" ht="21" customHeight="1">
      <c r="A49" s="226"/>
      <c r="B49" s="226"/>
      <c r="C49" s="234"/>
      <c r="D49" s="230" t="s">
        <v>386</v>
      </c>
      <c r="E49" s="237" t="s">
        <v>16</v>
      </c>
      <c r="F49" s="237"/>
      <c r="G49" s="233" t="s">
        <v>16</v>
      </c>
      <c r="H49" s="233"/>
    </row>
    <row r="50" spans="1:8" ht="21" customHeight="1">
      <c r="A50" s="226"/>
      <c r="B50" s="226"/>
      <c r="C50" s="236"/>
      <c r="D50" s="230" t="s">
        <v>389</v>
      </c>
      <c r="E50" s="237" t="s">
        <v>16</v>
      </c>
      <c r="F50" s="237"/>
      <c r="G50" s="233" t="s">
        <v>16</v>
      </c>
      <c r="H50" s="233"/>
    </row>
    <row r="51" spans="1:8" ht="21" customHeight="1">
      <c r="A51" s="226"/>
      <c r="B51" s="226"/>
      <c r="C51" s="229" t="s">
        <v>411</v>
      </c>
      <c r="D51" s="230" t="s">
        <v>382</v>
      </c>
      <c r="E51" s="237" t="s">
        <v>16</v>
      </c>
      <c r="F51" s="237"/>
      <c r="G51" s="233" t="s">
        <v>16</v>
      </c>
      <c r="H51" s="233"/>
    </row>
    <row r="52" spans="1:8" ht="21" customHeight="1">
      <c r="A52" s="226"/>
      <c r="B52" s="226"/>
      <c r="C52" s="234"/>
      <c r="D52" s="230" t="s">
        <v>386</v>
      </c>
      <c r="E52" s="237" t="s">
        <v>16</v>
      </c>
      <c r="F52" s="237"/>
      <c r="G52" s="233" t="s">
        <v>16</v>
      </c>
      <c r="H52" s="233"/>
    </row>
    <row r="53" spans="1:8" ht="21" customHeight="1">
      <c r="A53" s="226"/>
      <c r="B53" s="226"/>
      <c r="C53" s="236"/>
      <c r="D53" s="230" t="s">
        <v>389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412</v>
      </c>
      <c r="C54" s="229" t="s">
        <v>413</v>
      </c>
      <c r="D54" s="230" t="s">
        <v>382</v>
      </c>
      <c r="E54" s="237" t="s">
        <v>414</v>
      </c>
      <c r="F54" s="237"/>
      <c r="G54" s="233" t="s">
        <v>415</v>
      </c>
      <c r="H54" s="233"/>
    </row>
    <row r="55" spans="1:8" ht="21" customHeight="1">
      <c r="A55" s="226"/>
      <c r="B55" s="226"/>
      <c r="C55" s="234"/>
      <c r="D55" s="230" t="s">
        <v>386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389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416</v>
      </c>
      <c r="D57" s="230" t="s">
        <v>382</v>
      </c>
      <c r="E57" s="237" t="s">
        <v>417</v>
      </c>
      <c r="F57" s="237"/>
      <c r="G57" s="233" t="s">
        <v>418</v>
      </c>
      <c r="H57" s="233"/>
    </row>
    <row r="58" spans="1:8" ht="21" customHeight="1">
      <c r="A58" s="226"/>
      <c r="B58" s="226"/>
      <c r="C58" s="234"/>
      <c r="D58" s="230" t="s">
        <v>386</v>
      </c>
      <c r="E58" s="237" t="s">
        <v>419</v>
      </c>
      <c r="F58" s="237"/>
      <c r="G58" s="233" t="s">
        <v>420</v>
      </c>
      <c r="H58" s="233"/>
    </row>
    <row r="59" spans="1:8" ht="21" customHeight="1">
      <c r="A59" s="226"/>
      <c r="B59" s="226"/>
      <c r="C59" s="236"/>
      <c r="D59" s="230" t="s">
        <v>389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421</v>
      </c>
      <c r="D60" s="230" t="s">
        <v>382</v>
      </c>
      <c r="E60" s="237" t="s">
        <v>422</v>
      </c>
      <c r="F60" s="237"/>
      <c r="G60" s="233" t="s">
        <v>423</v>
      </c>
      <c r="H60" s="233"/>
    </row>
    <row r="61" spans="1:8" ht="21" customHeight="1">
      <c r="A61" s="226"/>
      <c r="B61" s="226"/>
      <c r="C61" s="234"/>
      <c r="D61" s="230" t="s">
        <v>386</v>
      </c>
      <c r="E61" s="237" t="s">
        <v>424</v>
      </c>
      <c r="F61" s="237"/>
      <c r="G61" s="233" t="s">
        <v>425</v>
      </c>
      <c r="H61" s="233"/>
    </row>
    <row r="62" spans="1:8" ht="21" customHeight="1">
      <c r="A62" s="226"/>
      <c r="B62" s="226"/>
      <c r="C62" s="236"/>
      <c r="D62" s="230" t="s">
        <v>389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426</v>
      </c>
      <c r="D63" s="230" t="s">
        <v>382</v>
      </c>
      <c r="E63" s="237" t="s">
        <v>16</v>
      </c>
      <c r="F63" s="237"/>
      <c r="G63" s="233" t="s">
        <v>16</v>
      </c>
      <c r="H63" s="233"/>
    </row>
    <row r="64" spans="1:8" ht="21" customHeight="1">
      <c r="A64" s="226"/>
      <c r="B64" s="226"/>
      <c r="C64" s="234"/>
      <c r="D64" s="230" t="s">
        <v>386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389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427</v>
      </c>
      <c r="C66" s="203" t="s">
        <v>428</v>
      </c>
      <c r="D66" s="230" t="s">
        <v>382</v>
      </c>
      <c r="E66" s="237" t="s">
        <v>429</v>
      </c>
      <c r="F66" s="237"/>
      <c r="G66" s="233" t="s">
        <v>430</v>
      </c>
      <c r="H66" s="233"/>
    </row>
    <row r="67" spans="1:8" ht="21" customHeight="1">
      <c r="A67" s="210"/>
      <c r="B67" s="203"/>
      <c r="C67" s="203"/>
      <c r="D67" s="230" t="s">
        <v>386</v>
      </c>
      <c r="E67" s="237" t="s">
        <v>431</v>
      </c>
      <c r="F67" s="237"/>
      <c r="G67" s="233" t="s">
        <v>430</v>
      </c>
      <c r="H67" s="233"/>
    </row>
    <row r="68" spans="1:8" ht="21" customHeight="1">
      <c r="A68" s="210"/>
      <c r="B68" s="203"/>
      <c r="C68" s="203"/>
      <c r="D68" s="240" t="s">
        <v>389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1"/>
  <sheetViews>
    <sheetView showZero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9.16015625" style="0" customWidth="1"/>
    <col min="3" max="3" width="14" style="0" customWidth="1"/>
    <col min="4" max="24" width="9.16015625" style="0" customWidth="1"/>
  </cols>
  <sheetData>
    <row r="2" spans="1:24" ht="12.75">
      <c r="A2" s="242" t="s">
        <v>432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4" ht="12.7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7:24" ht="12.75">
      <c r="G4" s="243"/>
      <c r="H4" s="244" t="s">
        <v>433</v>
      </c>
      <c r="I4" s="244"/>
      <c r="J4" s="244"/>
      <c r="K4" s="244"/>
      <c r="L4" s="244"/>
      <c r="M4" s="244"/>
      <c r="N4" s="244"/>
      <c r="O4" s="244"/>
      <c r="P4" s="244"/>
      <c r="Q4" s="245"/>
      <c r="V4" s="243"/>
      <c r="W4" s="246" t="s">
        <v>434</v>
      </c>
      <c r="X4" s="246"/>
    </row>
    <row r="5" spans="1:24" ht="12.75">
      <c r="A5" s="247" t="s">
        <v>435</v>
      </c>
      <c r="B5" s="247" t="s">
        <v>436</v>
      </c>
      <c r="C5" s="247" t="s">
        <v>437</v>
      </c>
      <c r="D5" s="247"/>
      <c r="E5" s="247"/>
      <c r="F5" s="247" t="s">
        <v>438</v>
      </c>
      <c r="G5" s="248" t="s">
        <v>439</v>
      </c>
      <c r="H5" s="249"/>
      <c r="I5" s="249"/>
      <c r="J5" s="249"/>
      <c r="K5" s="249"/>
      <c r="L5" s="249"/>
      <c r="M5" s="249"/>
      <c r="N5" s="249"/>
      <c r="O5" s="250" t="s">
        <v>440</v>
      </c>
      <c r="P5" s="251"/>
      <c r="Q5" s="252"/>
      <c r="R5" s="252"/>
      <c r="S5" s="252"/>
      <c r="T5" s="252"/>
      <c r="U5" s="252"/>
      <c r="V5" s="252"/>
      <c r="W5" s="253" t="s">
        <v>441</v>
      </c>
      <c r="X5" s="253"/>
    </row>
    <row r="6" spans="1:24" ht="12.75">
      <c r="A6" s="247"/>
      <c r="B6" s="247"/>
      <c r="C6" s="247"/>
      <c r="D6" s="247"/>
      <c r="E6" s="247"/>
      <c r="F6" s="254"/>
      <c r="G6" s="255" t="s">
        <v>381</v>
      </c>
      <c r="H6" s="256"/>
      <c r="I6" s="255" t="s">
        <v>409</v>
      </c>
      <c r="J6" s="256"/>
      <c r="K6" s="255" t="s">
        <v>410</v>
      </c>
      <c r="L6" s="256"/>
      <c r="M6" s="255" t="s">
        <v>411</v>
      </c>
      <c r="N6" s="256"/>
      <c r="O6" s="257" t="s">
        <v>442</v>
      </c>
      <c r="P6" s="258"/>
      <c r="Q6" s="257" t="s">
        <v>443</v>
      </c>
      <c r="R6" s="258"/>
      <c r="S6" s="257" t="s">
        <v>444</v>
      </c>
      <c r="T6" s="258"/>
      <c r="U6" s="257" t="s">
        <v>445</v>
      </c>
      <c r="V6" s="258"/>
      <c r="W6" s="257" t="s">
        <v>441</v>
      </c>
      <c r="X6" s="258"/>
    </row>
    <row r="7" spans="1:24" ht="12.75">
      <c r="A7" s="247"/>
      <c r="B7" s="247"/>
      <c r="C7" s="247" t="s">
        <v>446</v>
      </c>
      <c r="D7" s="247" t="s">
        <v>447</v>
      </c>
      <c r="E7" s="247" t="s">
        <v>448</v>
      </c>
      <c r="F7" s="254"/>
      <c r="G7" s="259"/>
      <c r="H7" s="260"/>
      <c r="I7" s="259"/>
      <c r="J7" s="260"/>
      <c r="K7" s="259"/>
      <c r="L7" s="260"/>
      <c r="M7" s="259"/>
      <c r="N7" s="260"/>
      <c r="O7" s="261"/>
      <c r="P7" s="262"/>
      <c r="Q7" s="261"/>
      <c r="R7" s="262"/>
      <c r="S7" s="261"/>
      <c r="T7" s="262"/>
      <c r="U7" s="261"/>
      <c r="V7" s="262"/>
      <c r="W7" s="261"/>
      <c r="X7" s="262"/>
    </row>
    <row r="8" spans="1:24" ht="12.75">
      <c r="A8" s="247"/>
      <c r="B8" s="247"/>
      <c r="C8" s="247"/>
      <c r="D8" s="247"/>
      <c r="E8" s="247"/>
      <c r="F8" s="247"/>
      <c r="G8" s="263" t="s">
        <v>449</v>
      </c>
      <c r="H8" s="264" t="s">
        <v>450</v>
      </c>
      <c r="I8" s="263" t="s">
        <v>449</v>
      </c>
      <c r="J8" s="264" t="s">
        <v>450</v>
      </c>
      <c r="K8" s="264" t="s">
        <v>449</v>
      </c>
      <c r="L8" s="264" t="s">
        <v>450</v>
      </c>
      <c r="M8" s="264" t="s">
        <v>449</v>
      </c>
      <c r="N8" s="264" t="s">
        <v>450</v>
      </c>
      <c r="O8" s="264" t="s">
        <v>449</v>
      </c>
      <c r="P8" s="264" t="s">
        <v>450</v>
      </c>
      <c r="Q8" s="264" t="s">
        <v>449</v>
      </c>
      <c r="R8" s="264" t="s">
        <v>450</v>
      </c>
      <c r="S8" s="264" t="s">
        <v>449</v>
      </c>
      <c r="T8" s="264" t="s">
        <v>450</v>
      </c>
      <c r="U8" s="264" t="s">
        <v>449</v>
      </c>
      <c r="V8" s="264" t="s">
        <v>450</v>
      </c>
      <c r="W8" s="264" t="s">
        <v>449</v>
      </c>
      <c r="X8" s="264" t="s">
        <v>450</v>
      </c>
    </row>
    <row r="9" spans="1:24" ht="12.75">
      <c r="A9" s="265" t="s">
        <v>64</v>
      </c>
      <c r="B9" s="265" t="s">
        <v>16</v>
      </c>
      <c r="C9" s="266">
        <v>29.7</v>
      </c>
      <c r="D9" s="266">
        <v>29.7</v>
      </c>
      <c r="E9" s="266">
        <f>C9-D9</f>
        <v>0</v>
      </c>
      <c r="F9" s="267" t="s">
        <v>16</v>
      </c>
      <c r="G9" s="267" t="s">
        <v>16</v>
      </c>
      <c r="H9" s="267" t="s">
        <v>16</v>
      </c>
      <c r="I9" s="267" t="s">
        <v>16</v>
      </c>
      <c r="J9" s="267" t="s">
        <v>16</v>
      </c>
      <c r="K9" s="267" t="s">
        <v>16</v>
      </c>
      <c r="L9" s="267" t="s">
        <v>16</v>
      </c>
      <c r="M9" s="267" t="s">
        <v>16</v>
      </c>
      <c r="N9" s="267" t="s">
        <v>16</v>
      </c>
      <c r="O9" s="267" t="s">
        <v>16</v>
      </c>
      <c r="P9" s="267" t="s">
        <v>16</v>
      </c>
      <c r="Q9" s="267" t="s">
        <v>16</v>
      </c>
      <c r="R9" s="267" t="s">
        <v>16</v>
      </c>
      <c r="S9" s="267" t="s">
        <v>16</v>
      </c>
      <c r="T9" s="267" t="s">
        <v>16</v>
      </c>
      <c r="U9" s="267" t="s">
        <v>16</v>
      </c>
      <c r="V9" s="267" t="s">
        <v>16</v>
      </c>
      <c r="W9" s="267" t="s">
        <v>16</v>
      </c>
      <c r="X9" s="267" t="s">
        <v>16</v>
      </c>
    </row>
    <row r="10" spans="1:24" ht="12.75">
      <c r="A10" s="265" t="s">
        <v>88</v>
      </c>
      <c r="B10" s="265" t="s">
        <v>16</v>
      </c>
      <c r="C10" s="266">
        <v>29.7</v>
      </c>
      <c r="D10" s="266">
        <v>29.7</v>
      </c>
      <c r="E10" s="266">
        <f>C10-D10</f>
        <v>0</v>
      </c>
      <c r="F10" s="267" t="s">
        <v>16</v>
      </c>
      <c r="G10" s="267" t="s">
        <v>16</v>
      </c>
      <c r="H10" s="267" t="s">
        <v>16</v>
      </c>
      <c r="I10" s="267" t="s">
        <v>16</v>
      </c>
      <c r="J10" s="267" t="s">
        <v>16</v>
      </c>
      <c r="K10" s="267" t="s">
        <v>16</v>
      </c>
      <c r="L10" s="267" t="s">
        <v>16</v>
      </c>
      <c r="M10" s="267" t="s">
        <v>16</v>
      </c>
      <c r="N10" s="267" t="s">
        <v>16</v>
      </c>
      <c r="O10" s="267" t="s">
        <v>16</v>
      </c>
      <c r="P10" s="267" t="s">
        <v>16</v>
      </c>
      <c r="Q10" s="267" t="s">
        <v>16</v>
      </c>
      <c r="R10" s="267" t="s">
        <v>16</v>
      </c>
      <c r="S10" s="267" t="s">
        <v>16</v>
      </c>
      <c r="T10" s="267" t="s">
        <v>16</v>
      </c>
      <c r="U10" s="267" t="s">
        <v>16</v>
      </c>
      <c r="V10" s="267" t="s">
        <v>16</v>
      </c>
      <c r="W10" s="267" t="s">
        <v>16</v>
      </c>
      <c r="X10" s="267" t="s">
        <v>16</v>
      </c>
    </row>
    <row r="11" spans="1:24" ht="12.75">
      <c r="A11" s="265" t="s">
        <v>451</v>
      </c>
      <c r="B11" s="265" t="s">
        <v>88</v>
      </c>
      <c r="C11" s="266">
        <v>29.7</v>
      </c>
      <c r="D11" s="266">
        <v>29.7</v>
      </c>
      <c r="E11" s="266">
        <f>C11-D11</f>
        <v>0</v>
      </c>
      <c r="F11" s="267" t="s">
        <v>452</v>
      </c>
      <c r="G11" s="267" t="s">
        <v>453</v>
      </c>
      <c r="H11" s="267" t="s">
        <v>454</v>
      </c>
      <c r="I11" s="267" t="s">
        <v>455</v>
      </c>
      <c r="J11" s="267" t="s">
        <v>16</v>
      </c>
      <c r="K11" s="267" t="s">
        <v>16</v>
      </c>
      <c r="L11" s="267" t="s">
        <v>16</v>
      </c>
      <c r="M11" s="267" t="s">
        <v>16</v>
      </c>
      <c r="N11" s="267" t="s">
        <v>16</v>
      </c>
      <c r="O11" s="267" t="s">
        <v>16</v>
      </c>
      <c r="P11" s="267" t="s">
        <v>16</v>
      </c>
      <c r="Q11" s="267" t="s">
        <v>16</v>
      </c>
      <c r="R11" s="267" t="s">
        <v>16</v>
      </c>
      <c r="S11" s="267" t="s">
        <v>16</v>
      </c>
      <c r="T11" s="267" t="s">
        <v>16</v>
      </c>
      <c r="U11" s="267" t="s">
        <v>16</v>
      </c>
      <c r="V11" s="267" t="s">
        <v>16</v>
      </c>
      <c r="W11" s="267" t="s">
        <v>456</v>
      </c>
      <c r="X11" s="267" t="s">
        <v>457</v>
      </c>
    </row>
  </sheetData>
  <sheetProtection/>
  <mergeCells count="22">
    <mergeCell ref="W5:X5"/>
    <mergeCell ref="A2:X3"/>
    <mergeCell ref="O5:V5"/>
    <mergeCell ref="G5:N5"/>
    <mergeCell ref="H4:P4"/>
    <mergeCell ref="W4:X4"/>
    <mergeCell ref="A5:A8"/>
    <mergeCell ref="F5:F8"/>
    <mergeCell ref="B5:B8"/>
    <mergeCell ref="C5:E6"/>
    <mergeCell ref="C7:C8"/>
    <mergeCell ref="D7:D8"/>
    <mergeCell ref="E7:E8"/>
    <mergeCell ref="G6:H7"/>
    <mergeCell ref="I6:J7"/>
    <mergeCell ref="K6:L7"/>
    <mergeCell ref="M6:N7"/>
    <mergeCell ref="O6:P7"/>
    <mergeCell ref="Q6:R7"/>
    <mergeCell ref="S6:T7"/>
    <mergeCell ref="U6:V7"/>
    <mergeCell ref="W6:X7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1969.1693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340.531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119.0676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1332.3988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177.1719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1969.1693</v>
      </c>
      <c r="C36" s="29" t="s">
        <v>53</v>
      </c>
      <c r="D36" s="26">
        <f>SUM(D6:D34)</f>
        <v>1969.1693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1969.1693</v>
      </c>
      <c r="C41" s="29" t="s">
        <v>60</v>
      </c>
      <c r="D41" s="26">
        <f>SUM(D36,D37,D39)</f>
        <v>1969.1693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1969.1693</v>
      </c>
      <c r="G7" s="75">
        <v>0</v>
      </c>
      <c r="H7" s="75">
        <v>1969.1693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88</v>
      </c>
      <c r="F8" s="74">
        <v>1969.1693</v>
      </c>
      <c r="G8" s="75">
        <v>0</v>
      </c>
      <c r="H8" s="75">
        <v>1969.1693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89</v>
      </c>
      <c r="B9" s="73" t="s">
        <v>90</v>
      </c>
      <c r="C9" s="73" t="s">
        <v>90</v>
      </c>
      <c r="D9" s="73" t="s">
        <v>91</v>
      </c>
      <c r="E9" s="73" t="s">
        <v>92</v>
      </c>
      <c r="F9" s="74">
        <v>243.2364</v>
      </c>
      <c r="G9" s="75">
        <v>0</v>
      </c>
      <c r="H9" s="75">
        <v>243.2364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89</v>
      </c>
      <c r="B10" s="73" t="s">
        <v>90</v>
      </c>
      <c r="C10" s="73" t="s">
        <v>93</v>
      </c>
      <c r="D10" s="73" t="s">
        <v>91</v>
      </c>
      <c r="E10" s="73" t="s">
        <v>94</v>
      </c>
      <c r="F10" s="74">
        <v>97.2946</v>
      </c>
      <c r="G10" s="75">
        <v>0</v>
      </c>
      <c r="H10" s="75">
        <v>97.2946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95</v>
      </c>
      <c r="B11" s="73" t="s">
        <v>96</v>
      </c>
      <c r="C11" s="73" t="s">
        <v>97</v>
      </c>
      <c r="D11" s="73" t="s">
        <v>91</v>
      </c>
      <c r="E11" s="73" t="s">
        <v>98</v>
      </c>
      <c r="F11" s="74">
        <v>86.0181</v>
      </c>
      <c r="G11" s="75">
        <v>0</v>
      </c>
      <c r="H11" s="75">
        <v>86.0181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95</v>
      </c>
      <c r="B12" s="73" t="s">
        <v>96</v>
      </c>
      <c r="C12" s="73" t="s">
        <v>99</v>
      </c>
      <c r="D12" s="73" t="s">
        <v>91</v>
      </c>
      <c r="E12" s="73" t="s">
        <v>100</v>
      </c>
      <c r="F12" s="74">
        <v>33.0495</v>
      </c>
      <c r="G12" s="75">
        <v>0</v>
      </c>
      <c r="H12" s="75">
        <v>33.0495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101</v>
      </c>
      <c r="B13" s="73" t="s">
        <v>97</v>
      </c>
      <c r="C13" s="73" t="s">
        <v>97</v>
      </c>
      <c r="D13" s="73" t="s">
        <v>91</v>
      </c>
      <c r="E13" s="73" t="s">
        <v>102</v>
      </c>
      <c r="F13" s="74">
        <v>1111.0362</v>
      </c>
      <c r="G13" s="75">
        <v>0</v>
      </c>
      <c r="H13" s="75">
        <v>1111.0362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101</v>
      </c>
      <c r="B14" s="73" t="s">
        <v>97</v>
      </c>
      <c r="C14" s="73" t="s">
        <v>103</v>
      </c>
      <c r="D14" s="73" t="s">
        <v>91</v>
      </c>
      <c r="E14" s="73" t="s">
        <v>104</v>
      </c>
      <c r="F14" s="74">
        <v>29.7</v>
      </c>
      <c r="G14" s="75">
        <v>0</v>
      </c>
      <c r="H14" s="75">
        <v>29.7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101</v>
      </c>
      <c r="B15" s="73" t="s">
        <v>99</v>
      </c>
      <c r="C15" s="73" t="s">
        <v>97</v>
      </c>
      <c r="D15" s="73" t="s">
        <v>91</v>
      </c>
      <c r="E15" s="73" t="s">
        <v>102</v>
      </c>
      <c r="F15" s="74">
        <v>191.6626</v>
      </c>
      <c r="G15" s="75">
        <v>0</v>
      </c>
      <c r="H15" s="75">
        <v>191.6626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spans="1:20" ht="19.5" customHeight="1">
      <c r="A16" s="73" t="s">
        <v>105</v>
      </c>
      <c r="B16" s="73" t="s">
        <v>106</v>
      </c>
      <c r="C16" s="73" t="s">
        <v>97</v>
      </c>
      <c r="D16" s="73" t="s">
        <v>91</v>
      </c>
      <c r="E16" s="73" t="s">
        <v>107</v>
      </c>
      <c r="F16" s="74">
        <v>177.1719</v>
      </c>
      <c r="G16" s="75">
        <v>0</v>
      </c>
      <c r="H16" s="75">
        <v>177.1719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 t="s">
        <v>16</v>
      </c>
      <c r="T16" s="84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108</v>
      </c>
    </row>
    <row r="2" spans="1:10" ht="19.5" customHeight="1">
      <c r="A2" s="11" t="s">
        <v>109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110</v>
      </c>
      <c r="H4" s="91" t="s">
        <v>111</v>
      </c>
      <c r="I4" s="91" t="s">
        <v>112</v>
      </c>
      <c r="J4" s="92" t="s">
        <v>113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114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1969.1693</v>
      </c>
      <c r="G7" s="104">
        <v>1939.4693</v>
      </c>
      <c r="H7" s="104">
        <v>29.7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88</v>
      </c>
      <c r="F8" s="103">
        <f>SUM(G8:J8)</f>
        <v>1969.1693</v>
      </c>
      <c r="G8" s="104">
        <v>1939.4693</v>
      </c>
      <c r="H8" s="104">
        <v>29.7</v>
      </c>
      <c r="I8" s="104"/>
      <c r="J8" s="105"/>
    </row>
    <row r="9" spans="1:10" ht="19.5" customHeight="1">
      <c r="A9" s="101" t="s">
        <v>89</v>
      </c>
      <c r="B9" s="101" t="s">
        <v>90</v>
      </c>
      <c r="C9" s="101" t="s">
        <v>90</v>
      </c>
      <c r="D9" s="102" t="s">
        <v>91</v>
      </c>
      <c r="E9" s="102" t="s">
        <v>92</v>
      </c>
      <c r="F9" s="103">
        <f>SUM(G9:J9)</f>
        <v>243.2364</v>
      </c>
      <c r="G9" s="104">
        <v>243.2364</v>
      </c>
      <c r="H9" s="104">
        <v>0</v>
      </c>
      <c r="I9" s="104"/>
      <c r="J9" s="105"/>
    </row>
    <row r="10" spans="1:10" ht="19.5" customHeight="1">
      <c r="A10" s="101" t="s">
        <v>89</v>
      </c>
      <c r="B10" s="101" t="s">
        <v>90</v>
      </c>
      <c r="C10" s="101" t="s">
        <v>93</v>
      </c>
      <c r="D10" s="102" t="s">
        <v>91</v>
      </c>
      <c r="E10" s="102" t="s">
        <v>94</v>
      </c>
      <c r="F10" s="103">
        <f>SUM(G10:J10)</f>
        <v>97.2946</v>
      </c>
      <c r="G10" s="104">
        <v>97.2946</v>
      </c>
      <c r="H10" s="104">
        <v>0</v>
      </c>
      <c r="I10" s="104"/>
      <c r="J10" s="105"/>
    </row>
    <row r="11" spans="1:10" ht="19.5" customHeight="1">
      <c r="A11" s="101" t="s">
        <v>95</v>
      </c>
      <c r="B11" s="101" t="s">
        <v>96</v>
      </c>
      <c r="C11" s="101" t="s">
        <v>97</v>
      </c>
      <c r="D11" s="102" t="s">
        <v>91</v>
      </c>
      <c r="E11" s="102" t="s">
        <v>98</v>
      </c>
      <c r="F11" s="103">
        <f>SUM(G11:J11)</f>
        <v>86.0181</v>
      </c>
      <c r="G11" s="104">
        <v>86.0181</v>
      </c>
      <c r="H11" s="104">
        <v>0</v>
      </c>
      <c r="I11" s="104"/>
      <c r="J11" s="105"/>
    </row>
    <row r="12" spans="1:10" ht="19.5" customHeight="1">
      <c r="A12" s="101" t="s">
        <v>95</v>
      </c>
      <c r="B12" s="101" t="s">
        <v>96</v>
      </c>
      <c r="C12" s="101" t="s">
        <v>99</v>
      </c>
      <c r="D12" s="102" t="s">
        <v>91</v>
      </c>
      <c r="E12" s="102" t="s">
        <v>100</v>
      </c>
      <c r="F12" s="103">
        <f>SUM(G12:J12)</f>
        <v>33.0495</v>
      </c>
      <c r="G12" s="104">
        <v>33.0495</v>
      </c>
      <c r="H12" s="104">
        <v>0</v>
      </c>
      <c r="I12" s="104"/>
      <c r="J12" s="105"/>
    </row>
    <row r="13" spans="1:10" ht="19.5" customHeight="1">
      <c r="A13" s="101" t="s">
        <v>101</v>
      </c>
      <c r="B13" s="101" t="s">
        <v>97</v>
      </c>
      <c r="C13" s="101" t="s">
        <v>97</v>
      </c>
      <c r="D13" s="102" t="s">
        <v>91</v>
      </c>
      <c r="E13" s="102" t="s">
        <v>102</v>
      </c>
      <c r="F13" s="103">
        <f>SUM(G13:J13)</f>
        <v>1111.0362</v>
      </c>
      <c r="G13" s="104">
        <v>1111.0362</v>
      </c>
      <c r="H13" s="104">
        <v>0</v>
      </c>
      <c r="I13" s="104"/>
      <c r="J13" s="105"/>
    </row>
    <row r="14" spans="1:10" ht="19.5" customHeight="1">
      <c r="A14" s="101" t="s">
        <v>101</v>
      </c>
      <c r="B14" s="101" t="s">
        <v>97</v>
      </c>
      <c r="C14" s="101" t="s">
        <v>103</v>
      </c>
      <c r="D14" s="102" t="s">
        <v>91</v>
      </c>
      <c r="E14" s="102" t="s">
        <v>104</v>
      </c>
      <c r="F14" s="103">
        <f>SUM(G14:J14)</f>
        <v>29.7</v>
      </c>
      <c r="G14" s="104">
        <v>0</v>
      </c>
      <c r="H14" s="104">
        <v>29.7</v>
      </c>
      <c r="I14" s="104"/>
      <c r="J14" s="105"/>
    </row>
    <row r="15" spans="1:10" ht="19.5" customHeight="1">
      <c r="A15" s="101" t="s">
        <v>101</v>
      </c>
      <c r="B15" s="101" t="s">
        <v>99</v>
      </c>
      <c r="C15" s="101" t="s">
        <v>97</v>
      </c>
      <c r="D15" s="102" t="s">
        <v>91</v>
      </c>
      <c r="E15" s="102" t="s">
        <v>102</v>
      </c>
      <c r="F15" s="103">
        <f>SUM(G15:J15)</f>
        <v>191.6626</v>
      </c>
      <c r="G15" s="104">
        <v>191.6626</v>
      </c>
      <c r="H15" s="104">
        <v>0</v>
      </c>
      <c r="I15" s="104"/>
      <c r="J15" s="105"/>
    </row>
    <row r="16" spans="1:10" ht="19.5" customHeight="1">
      <c r="A16" s="101" t="s">
        <v>105</v>
      </c>
      <c r="B16" s="101" t="s">
        <v>106</v>
      </c>
      <c r="C16" s="101" t="s">
        <v>97</v>
      </c>
      <c r="D16" s="102" t="s">
        <v>91</v>
      </c>
      <c r="E16" s="102" t="s">
        <v>107</v>
      </c>
      <c r="F16" s="103">
        <f>SUM(G16:J16)</f>
        <v>177.1719</v>
      </c>
      <c r="G16" s="104">
        <v>177.1719</v>
      </c>
      <c r="H16" s="104">
        <v>0</v>
      </c>
      <c r="I16" s="104"/>
      <c r="J16" s="105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115</v>
      </c>
    </row>
    <row r="2" spans="1:8" ht="20.25" customHeight="1">
      <c r="A2" s="11" t="s">
        <v>116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64</v>
      </c>
      <c r="E5" s="106" t="s">
        <v>117</v>
      </c>
      <c r="F5" s="19" t="s">
        <v>118</v>
      </c>
      <c r="G5" s="18" t="s">
        <v>119</v>
      </c>
      <c r="H5" s="107" t="s">
        <v>120</v>
      </c>
    </row>
    <row r="6" spans="1:8" ht="20.25" customHeight="1">
      <c r="A6" s="108" t="s">
        <v>121</v>
      </c>
      <c r="B6" s="21">
        <f>SUM(B7:B9)</f>
        <v>1969.1693</v>
      </c>
      <c r="C6" s="109" t="s">
        <v>122</v>
      </c>
      <c r="D6" s="110">
        <f>SUM(E6,F6,G6,H6)</f>
        <v>1969.1693</v>
      </c>
      <c r="E6" s="110">
        <f>SUM(E7:E35)</f>
        <v>1969.1693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123</v>
      </c>
      <c r="B7" s="110">
        <v>1969.1693</v>
      </c>
      <c r="C7" s="109" t="s">
        <v>124</v>
      </c>
      <c r="D7" s="26">
        <f aca="true" t="shared" si="0" ref="D7:D35">SUM(E7:H7)</f>
        <v>0</v>
      </c>
      <c r="E7" s="110">
        <v>0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125</v>
      </c>
      <c r="B8" s="112">
        <v>0</v>
      </c>
      <c r="C8" s="109" t="s">
        <v>126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127</v>
      </c>
      <c r="B9" s="24" t="s">
        <v>16</v>
      </c>
      <c r="C9" s="109" t="s">
        <v>128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129</v>
      </c>
      <c r="B10" s="113">
        <f>SUM(B11:B14)</f>
        <v>0</v>
      </c>
      <c r="C10" s="109" t="s">
        <v>130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123</v>
      </c>
      <c r="B11" s="112">
        <v>0</v>
      </c>
      <c r="C11" s="109" t="s">
        <v>131</v>
      </c>
      <c r="D11" s="26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125</v>
      </c>
      <c r="B12" s="112">
        <v>0</v>
      </c>
      <c r="C12" s="109" t="s">
        <v>132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127</v>
      </c>
      <c r="B13" s="112" t="s">
        <v>16</v>
      </c>
      <c r="C13" s="109" t="s">
        <v>133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134</v>
      </c>
      <c r="B14" s="24"/>
      <c r="C14" s="109" t="s">
        <v>135</v>
      </c>
      <c r="D14" s="26">
        <f t="shared" si="0"/>
        <v>340.531</v>
      </c>
      <c r="E14" s="112">
        <v>340.531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136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137</v>
      </c>
      <c r="D16" s="26">
        <f t="shared" si="0"/>
        <v>119.0676</v>
      </c>
      <c r="E16" s="112">
        <v>119.0676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138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139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140</v>
      </c>
      <c r="D19" s="26">
        <f t="shared" si="0"/>
        <v>1332.3988</v>
      </c>
      <c r="E19" s="112">
        <v>1332.3988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141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142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143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144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145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146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147</v>
      </c>
      <c r="D26" s="26">
        <f t="shared" si="0"/>
        <v>177.1719</v>
      </c>
      <c r="E26" s="112">
        <v>177.1719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148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149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150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151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152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153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154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155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156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157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1969.1693</v>
      </c>
      <c r="C39" s="29" t="s">
        <v>60</v>
      </c>
      <c r="D39" s="26">
        <f>SUM(E39:H39)</f>
        <v>1969.1693</v>
      </c>
      <c r="E39" s="128">
        <f>SUM(E7:E37)</f>
        <v>1969.1693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158</v>
      </c>
    </row>
    <row r="2" spans="1:35" s="1" customFormat="1" ht="19.5" customHeight="1">
      <c r="A2" s="11" t="s">
        <v>159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160</v>
      </c>
      <c r="F4" s="50" t="s">
        <v>161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162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163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164</v>
      </c>
      <c r="H5" s="136"/>
      <c r="I5" s="136"/>
      <c r="J5" s="136" t="s">
        <v>165</v>
      </c>
      <c r="K5" s="136"/>
      <c r="L5" s="136"/>
      <c r="M5" s="136" t="s">
        <v>166</v>
      </c>
      <c r="N5" s="136"/>
      <c r="O5" s="136"/>
      <c r="P5" s="136" t="s">
        <v>64</v>
      </c>
      <c r="Q5" s="136" t="s">
        <v>164</v>
      </c>
      <c r="R5" s="136"/>
      <c r="S5" s="136"/>
      <c r="T5" s="136" t="s">
        <v>165</v>
      </c>
      <c r="U5" s="136"/>
      <c r="V5" s="136"/>
      <c r="W5" s="136" t="s">
        <v>166</v>
      </c>
      <c r="X5" s="136"/>
      <c r="Y5" s="136"/>
      <c r="Z5" s="136" t="s">
        <v>64</v>
      </c>
      <c r="AA5" s="136" t="s">
        <v>164</v>
      </c>
      <c r="AB5" s="136"/>
      <c r="AC5" s="136"/>
      <c r="AD5" s="136" t="s">
        <v>165</v>
      </c>
      <c r="AE5" s="136"/>
      <c r="AF5" s="136"/>
      <c r="AG5" s="136" t="s">
        <v>166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110</v>
      </c>
      <c r="I6" s="136" t="s">
        <v>111</v>
      </c>
      <c r="J6" s="136" t="s">
        <v>79</v>
      </c>
      <c r="K6" s="136" t="s">
        <v>110</v>
      </c>
      <c r="L6" s="136" t="s">
        <v>111</v>
      </c>
      <c r="M6" s="136" t="s">
        <v>79</v>
      </c>
      <c r="N6" s="136" t="s">
        <v>110</v>
      </c>
      <c r="O6" s="136" t="s">
        <v>111</v>
      </c>
      <c r="P6" s="136"/>
      <c r="Q6" s="136" t="s">
        <v>79</v>
      </c>
      <c r="R6" s="136" t="s">
        <v>110</v>
      </c>
      <c r="S6" s="136" t="s">
        <v>111</v>
      </c>
      <c r="T6" s="136" t="s">
        <v>79</v>
      </c>
      <c r="U6" s="136" t="s">
        <v>110</v>
      </c>
      <c r="V6" s="136" t="s">
        <v>111</v>
      </c>
      <c r="W6" s="136" t="s">
        <v>79</v>
      </c>
      <c r="X6" s="136" t="s">
        <v>110</v>
      </c>
      <c r="Y6" s="136" t="s">
        <v>111</v>
      </c>
      <c r="Z6" s="136"/>
      <c r="AA6" s="136" t="s">
        <v>79</v>
      </c>
      <c r="AB6" s="136" t="s">
        <v>110</v>
      </c>
      <c r="AC6" s="136" t="s">
        <v>111</v>
      </c>
      <c r="AD6" s="136" t="s">
        <v>79</v>
      </c>
      <c r="AE6" s="136" t="s">
        <v>110</v>
      </c>
      <c r="AF6" s="136" t="s">
        <v>111</v>
      </c>
      <c r="AG6" s="136" t="s">
        <v>79</v>
      </c>
      <c r="AH6" s="136" t="s">
        <v>110</v>
      </c>
      <c r="AI6" s="136" t="s">
        <v>111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1969.1693</v>
      </c>
      <c r="F7" s="80">
        <f>SUM(G7,J7,M7)</f>
        <v>1969.1693</v>
      </c>
      <c r="G7" s="80">
        <f>SUM(H7,I7)</f>
        <v>1969.1693</v>
      </c>
      <c r="H7" s="80">
        <v>1939.4693</v>
      </c>
      <c r="I7" s="80">
        <v>29.7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88</v>
      </c>
      <c r="E8" s="80">
        <f>SUM(F8,P8,Z8)</f>
        <v>1969.1693</v>
      </c>
      <c r="F8" s="80">
        <f>SUM(G8,J8,M8)</f>
        <v>1969.1693</v>
      </c>
      <c r="G8" s="80">
        <f>SUM(H8,I8)</f>
        <v>1969.1693</v>
      </c>
      <c r="H8" s="80">
        <v>1939.4693</v>
      </c>
      <c r="I8" s="80">
        <v>29.7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167</v>
      </c>
      <c r="B9" s="139" t="s">
        <v>16</v>
      </c>
      <c r="C9" s="139" t="s">
        <v>16</v>
      </c>
      <c r="D9" s="139" t="s">
        <v>168</v>
      </c>
      <c r="E9" s="80">
        <f>SUM(F9,P9,Z9)</f>
        <v>1531.6433</v>
      </c>
      <c r="F9" s="80">
        <f>SUM(G9,J9,M9)</f>
        <v>1531.6433</v>
      </c>
      <c r="G9" s="80">
        <f>SUM(H9,I9)</f>
        <v>1531.6433</v>
      </c>
      <c r="H9" s="80">
        <v>1531.6433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167</v>
      </c>
      <c r="B10" s="139" t="s">
        <v>97</v>
      </c>
      <c r="C10" s="139" t="s">
        <v>91</v>
      </c>
      <c r="D10" s="139" t="s">
        <v>169</v>
      </c>
      <c r="E10" s="80">
        <f>SUM(F10,P10,Z10)</f>
        <v>862.1269</v>
      </c>
      <c r="F10" s="80">
        <f>SUM(G10,J10,M10)</f>
        <v>862.1269</v>
      </c>
      <c r="G10" s="80">
        <f>SUM(H10,I10)</f>
        <v>862.1269</v>
      </c>
      <c r="H10" s="80">
        <v>862.1269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167</v>
      </c>
      <c r="B11" s="139" t="s">
        <v>106</v>
      </c>
      <c r="C11" s="139" t="s">
        <v>91</v>
      </c>
      <c r="D11" s="139" t="s">
        <v>170</v>
      </c>
      <c r="E11" s="80">
        <f>SUM(F11,P11,Z11)</f>
        <v>492.3445</v>
      </c>
      <c r="F11" s="80">
        <f>SUM(G11,J11,M11)</f>
        <v>492.3445</v>
      </c>
      <c r="G11" s="80">
        <f>SUM(H11,I11)</f>
        <v>492.3445</v>
      </c>
      <c r="H11" s="80">
        <v>492.3445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167</v>
      </c>
      <c r="B12" s="139" t="s">
        <v>99</v>
      </c>
      <c r="C12" s="139" t="s">
        <v>91</v>
      </c>
      <c r="D12" s="139" t="s">
        <v>171</v>
      </c>
      <c r="E12" s="80">
        <f>SUM(F12,P12,Z12)</f>
        <v>177.1719</v>
      </c>
      <c r="F12" s="80">
        <f>SUM(G12,J12,M12)</f>
        <v>177.1719</v>
      </c>
      <c r="G12" s="80">
        <f>SUM(H12,I12)</f>
        <v>177.1719</v>
      </c>
      <c r="H12" s="80">
        <v>177.1719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172</v>
      </c>
      <c r="B13" s="139" t="s">
        <v>16</v>
      </c>
      <c r="C13" s="139" t="s">
        <v>16</v>
      </c>
      <c r="D13" s="139" t="s">
        <v>173</v>
      </c>
      <c r="E13" s="80">
        <f>SUM(F13,P13,Z13)</f>
        <v>44.3056</v>
      </c>
      <c r="F13" s="80">
        <f>SUM(G13,J13,M13)</f>
        <v>44.3056</v>
      </c>
      <c r="G13" s="80">
        <f>SUM(H13,I13)</f>
        <v>44.3056</v>
      </c>
      <c r="H13" s="80">
        <v>44.3056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172</v>
      </c>
      <c r="B14" s="139" t="s">
        <v>97</v>
      </c>
      <c r="C14" s="139" t="s">
        <v>91</v>
      </c>
      <c r="D14" s="139" t="s">
        <v>174</v>
      </c>
      <c r="E14" s="80">
        <f>SUM(F14,P14,Z14)</f>
        <v>25.3356</v>
      </c>
      <c r="F14" s="80">
        <f>SUM(G14,J14,M14)</f>
        <v>25.3356</v>
      </c>
      <c r="G14" s="80">
        <f>SUM(H14,I14)</f>
        <v>25.3356</v>
      </c>
      <c r="H14" s="80">
        <v>25.3356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172</v>
      </c>
      <c r="B15" s="139" t="s">
        <v>90</v>
      </c>
      <c r="C15" s="139" t="s">
        <v>91</v>
      </c>
      <c r="D15" s="139" t="s">
        <v>175</v>
      </c>
      <c r="E15" s="80">
        <f>SUM(F15,P15,Z15)</f>
        <v>10.7</v>
      </c>
      <c r="F15" s="80">
        <f>SUM(G15,J15,M15)</f>
        <v>10.7</v>
      </c>
      <c r="G15" s="80">
        <f>SUM(H15,I15)</f>
        <v>10.7</v>
      </c>
      <c r="H15" s="80">
        <v>10.7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172</v>
      </c>
      <c r="B16" s="139" t="s">
        <v>93</v>
      </c>
      <c r="C16" s="139" t="s">
        <v>91</v>
      </c>
      <c r="D16" s="139" t="s">
        <v>176</v>
      </c>
      <c r="E16" s="80">
        <f>SUM(F16,P16,Z16)</f>
        <v>0.98</v>
      </c>
      <c r="F16" s="80">
        <f>SUM(G16,J16,M16)</f>
        <v>0.98</v>
      </c>
      <c r="G16" s="80">
        <f>SUM(H16,I16)</f>
        <v>0.98</v>
      </c>
      <c r="H16" s="80">
        <v>0.98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172</v>
      </c>
      <c r="B17" s="139" t="s">
        <v>177</v>
      </c>
      <c r="C17" s="139" t="s">
        <v>91</v>
      </c>
      <c r="D17" s="139" t="s">
        <v>178</v>
      </c>
      <c r="E17" s="80">
        <f>SUM(F17,P17,Z17)</f>
        <v>7.29</v>
      </c>
      <c r="F17" s="80">
        <f>SUM(G17,J17,M17)</f>
        <v>7.29</v>
      </c>
      <c r="G17" s="80">
        <f>SUM(H17,I17)</f>
        <v>7.29</v>
      </c>
      <c r="H17" s="80">
        <v>7.29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179</v>
      </c>
      <c r="B18" s="139" t="s">
        <v>16</v>
      </c>
      <c r="C18" s="139" t="s">
        <v>16</v>
      </c>
      <c r="D18" s="139" t="s">
        <v>180</v>
      </c>
      <c r="E18" s="80">
        <f>SUM(F18,P18,Z18)</f>
        <v>354.0552</v>
      </c>
      <c r="F18" s="80">
        <f>SUM(G18,J18,M18)</f>
        <v>354.0552</v>
      </c>
      <c r="G18" s="80">
        <f>SUM(H18,I18)</f>
        <v>354.0552</v>
      </c>
      <c r="H18" s="80">
        <v>354.0552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179</v>
      </c>
      <c r="B19" s="139" t="s">
        <v>97</v>
      </c>
      <c r="C19" s="139" t="s">
        <v>91</v>
      </c>
      <c r="D19" s="139" t="s">
        <v>181</v>
      </c>
      <c r="E19" s="80">
        <f>SUM(F19,P19,Z19)</f>
        <v>354.0552</v>
      </c>
      <c r="F19" s="80">
        <f>SUM(G19,J19,M19)</f>
        <v>354.0552</v>
      </c>
      <c r="G19" s="80">
        <f>SUM(H19,I19)</f>
        <v>354.0552</v>
      </c>
      <c r="H19" s="80">
        <v>354.0552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182</v>
      </c>
      <c r="B20" s="139" t="s">
        <v>16</v>
      </c>
      <c r="C20" s="139" t="s">
        <v>16</v>
      </c>
      <c r="D20" s="139" t="s">
        <v>183</v>
      </c>
      <c r="E20" s="80">
        <f>SUM(F20,P20,Z20)</f>
        <v>39.1652</v>
      </c>
      <c r="F20" s="80">
        <f>SUM(G20,J20,M20)</f>
        <v>39.1652</v>
      </c>
      <c r="G20" s="80">
        <f>SUM(H20,I20)</f>
        <v>39.1652</v>
      </c>
      <c r="H20" s="80">
        <v>9.4652</v>
      </c>
      <c r="I20" s="80">
        <v>29.7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9" t="s">
        <v>182</v>
      </c>
      <c r="B21" s="139" t="s">
        <v>97</v>
      </c>
      <c r="C21" s="139" t="s">
        <v>91</v>
      </c>
      <c r="D21" s="139" t="s">
        <v>184</v>
      </c>
      <c r="E21" s="80">
        <f>SUM(F21,P21,Z21)</f>
        <v>38.2452</v>
      </c>
      <c r="F21" s="80">
        <f>SUM(G21,J21,M21)</f>
        <v>38.2452</v>
      </c>
      <c r="G21" s="80">
        <f>SUM(H21,I21)</f>
        <v>38.2452</v>
      </c>
      <c r="H21" s="80">
        <v>8.5452</v>
      </c>
      <c r="I21" s="80">
        <v>29.7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9" t="s">
        <v>182</v>
      </c>
      <c r="B22" s="139" t="s">
        <v>103</v>
      </c>
      <c r="C22" s="139" t="s">
        <v>91</v>
      </c>
      <c r="D22" s="139" t="s">
        <v>185</v>
      </c>
      <c r="E22" s="80">
        <f>SUM(F22,P22,Z22)</f>
        <v>0.92</v>
      </c>
      <c r="F22" s="80">
        <f>SUM(G22,J22,M22)</f>
        <v>0.92</v>
      </c>
      <c r="G22" s="80">
        <f>SUM(H22,I22)</f>
        <v>0.92</v>
      </c>
      <c r="H22" s="80">
        <v>0.92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H1" s="39" t="s">
        <v>186</v>
      </c>
    </row>
    <row r="2" spans="1:112" ht="19.5" customHeight="1">
      <c r="A2" s="11" t="s">
        <v>187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3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40" t="s">
        <v>63</v>
      </c>
      <c r="B4" s="140"/>
      <c r="C4" s="140"/>
      <c r="D4" s="140"/>
      <c r="E4" s="140"/>
      <c r="F4" s="136" t="s">
        <v>64</v>
      </c>
      <c r="G4" s="141" t="s">
        <v>188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 t="s">
        <v>189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2" t="s">
        <v>190</v>
      </c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 t="s">
        <v>191</v>
      </c>
      <c r="BJ4" s="142"/>
      <c r="BK4" s="142"/>
      <c r="BL4" s="142"/>
      <c r="BM4" s="142"/>
      <c r="BN4" s="142" t="s">
        <v>192</v>
      </c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 t="s">
        <v>193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 t="s">
        <v>194</v>
      </c>
      <c r="CS4" s="142"/>
      <c r="CT4" s="142"/>
      <c r="CU4" s="142" t="s">
        <v>195</v>
      </c>
      <c r="CV4" s="142"/>
      <c r="CW4" s="142"/>
      <c r="CX4" s="142"/>
      <c r="CY4" s="142"/>
      <c r="CZ4" s="142"/>
      <c r="DA4" s="142" t="s">
        <v>196</v>
      </c>
      <c r="DB4" s="142"/>
      <c r="DC4" s="142"/>
      <c r="DD4" s="142" t="s">
        <v>197</v>
      </c>
      <c r="DE4" s="142"/>
      <c r="DF4" s="142"/>
      <c r="DG4" s="142"/>
      <c r="DH4" s="142"/>
    </row>
    <row r="5" spans="1:113" ht="19.5" customHeight="1">
      <c r="A5" s="140" t="s">
        <v>72</v>
      </c>
      <c r="B5" s="140"/>
      <c r="C5" s="140"/>
      <c r="D5" s="136" t="s">
        <v>73</v>
      </c>
      <c r="E5" s="136" t="s">
        <v>74</v>
      </c>
      <c r="F5" s="136"/>
      <c r="G5" s="136" t="s">
        <v>79</v>
      </c>
      <c r="H5" s="136" t="s">
        <v>198</v>
      </c>
      <c r="I5" s="136" t="s">
        <v>199</v>
      </c>
      <c r="J5" s="136" t="s">
        <v>200</v>
      </c>
      <c r="K5" s="136" t="s">
        <v>201</v>
      </c>
      <c r="L5" s="136" t="s">
        <v>202</v>
      </c>
      <c r="M5" s="136" t="s">
        <v>203</v>
      </c>
      <c r="N5" s="136" t="s">
        <v>204</v>
      </c>
      <c r="O5" s="136" t="s">
        <v>205</v>
      </c>
      <c r="P5" s="136" t="s">
        <v>206</v>
      </c>
      <c r="Q5" s="136" t="s">
        <v>207</v>
      </c>
      <c r="R5" s="136" t="s">
        <v>208</v>
      </c>
      <c r="S5" s="136" t="s">
        <v>209</v>
      </c>
      <c r="T5" s="136" t="s">
        <v>210</v>
      </c>
      <c r="U5" s="136" t="s">
        <v>79</v>
      </c>
      <c r="V5" s="136" t="s">
        <v>211</v>
      </c>
      <c r="W5" s="136" t="s">
        <v>212</v>
      </c>
      <c r="X5" s="136" t="s">
        <v>213</v>
      </c>
      <c r="Y5" s="136" t="s">
        <v>214</v>
      </c>
      <c r="Z5" s="136" t="s">
        <v>215</v>
      </c>
      <c r="AA5" s="136" t="s">
        <v>216</v>
      </c>
      <c r="AB5" s="136" t="s">
        <v>217</v>
      </c>
      <c r="AC5" s="136" t="s">
        <v>218</v>
      </c>
      <c r="AD5" s="136" t="s">
        <v>219</v>
      </c>
      <c r="AE5" s="136" t="s">
        <v>220</v>
      </c>
      <c r="AF5" s="136" t="s">
        <v>221</v>
      </c>
      <c r="AG5" s="136" t="s">
        <v>222</v>
      </c>
      <c r="AH5" s="136" t="s">
        <v>223</v>
      </c>
      <c r="AI5" s="136" t="s">
        <v>224</v>
      </c>
      <c r="AJ5" s="136" t="s">
        <v>225</v>
      </c>
      <c r="AK5" s="136" t="s">
        <v>226</v>
      </c>
      <c r="AL5" s="136" t="s">
        <v>227</v>
      </c>
      <c r="AM5" s="136" t="s">
        <v>228</v>
      </c>
      <c r="AN5" s="136" t="s">
        <v>229</v>
      </c>
      <c r="AO5" s="136" t="s">
        <v>230</v>
      </c>
      <c r="AP5" s="136" t="s">
        <v>231</v>
      </c>
      <c r="AQ5" s="136" t="s">
        <v>232</v>
      </c>
      <c r="AR5" s="136" t="s">
        <v>233</v>
      </c>
      <c r="AS5" s="136" t="s">
        <v>234</v>
      </c>
      <c r="AT5" s="136" t="s">
        <v>235</v>
      </c>
      <c r="AU5" s="136" t="s">
        <v>236</v>
      </c>
      <c r="AV5" s="136" t="s">
        <v>237</v>
      </c>
      <c r="AW5" s="136" t="s">
        <v>79</v>
      </c>
      <c r="AX5" s="136" t="s">
        <v>238</v>
      </c>
      <c r="AY5" s="136" t="s">
        <v>239</v>
      </c>
      <c r="AZ5" s="136" t="s">
        <v>240</v>
      </c>
      <c r="BA5" s="136" t="s">
        <v>241</v>
      </c>
      <c r="BB5" s="136" t="s">
        <v>242</v>
      </c>
      <c r="BC5" s="136" t="s">
        <v>243</v>
      </c>
      <c r="BD5" s="136" t="s">
        <v>209</v>
      </c>
      <c r="BE5" s="136" t="s">
        <v>244</v>
      </c>
      <c r="BF5" s="136" t="s">
        <v>245</v>
      </c>
      <c r="BG5" s="136" t="s">
        <v>246</v>
      </c>
      <c r="BH5" s="136" t="s">
        <v>247</v>
      </c>
      <c r="BI5" s="136" t="s">
        <v>79</v>
      </c>
      <c r="BJ5" s="136" t="s">
        <v>248</v>
      </c>
      <c r="BK5" s="136" t="s">
        <v>249</v>
      </c>
      <c r="BL5" s="136" t="s">
        <v>250</v>
      </c>
      <c r="BM5" s="136" t="s">
        <v>251</v>
      </c>
      <c r="BN5" s="136" t="s">
        <v>79</v>
      </c>
      <c r="BO5" s="136" t="s">
        <v>252</v>
      </c>
      <c r="BP5" s="136" t="s">
        <v>253</v>
      </c>
      <c r="BQ5" s="136" t="s">
        <v>254</v>
      </c>
      <c r="BR5" s="136" t="s">
        <v>255</v>
      </c>
      <c r="BS5" s="136" t="s">
        <v>256</v>
      </c>
      <c r="BT5" s="136" t="s">
        <v>257</v>
      </c>
      <c r="BU5" s="136" t="s">
        <v>258</v>
      </c>
      <c r="BV5" s="136" t="s">
        <v>259</v>
      </c>
      <c r="BW5" s="136" t="s">
        <v>260</v>
      </c>
      <c r="BX5" s="136" t="s">
        <v>261</v>
      </c>
      <c r="BY5" s="136" t="s">
        <v>262</v>
      </c>
      <c r="BZ5" s="136" t="s">
        <v>263</v>
      </c>
      <c r="CA5" s="136" t="s">
        <v>79</v>
      </c>
      <c r="CB5" s="136" t="s">
        <v>252</v>
      </c>
      <c r="CC5" s="136" t="s">
        <v>253</v>
      </c>
      <c r="CD5" s="136" t="s">
        <v>254</v>
      </c>
      <c r="CE5" s="136" t="s">
        <v>255</v>
      </c>
      <c r="CF5" s="136" t="s">
        <v>256</v>
      </c>
      <c r="CG5" s="136" t="s">
        <v>257</v>
      </c>
      <c r="CH5" s="136" t="s">
        <v>258</v>
      </c>
      <c r="CI5" s="136" t="s">
        <v>264</v>
      </c>
      <c r="CJ5" s="136" t="s">
        <v>265</v>
      </c>
      <c r="CK5" s="136" t="s">
        <v>266</v>
      </c>
      <c r="CL5" s="136" t="s">
        <v>267</v>
      </c>
      <c r="CM5" s="136" t="s">
        <v>259</v>
      </c>
      <c r="CN5" s="136" t="s">
        <v>260</v>
      </c>
      <c r="CO5" s="136" t="s">
        <v>268</v>
      </c>
      <c r="CP5" s="136" t="s">
        <v>262</v>
      </c>
      <c r="CQ5" s="136" t="s">
        <v>193</v>
      </c>
      <c r="CR5" s="136" t="s">
        <v>79</v>
      </c>
      <c r="CS5" s="136" t="s">
        <v>269</v>
      </c>
      <c r="CT5" s="136" t="s">
        <v>270</v>
      </c>
      <c r="CU5" s="136" t="s">
        <v>79</v>
      </c>
      <c r="CV5" s="136" t="s">
        <v>269</v>
      </c>
      <c r="CW5" s="136" t="s">
        <v>271</v>
      </c>
      <c r="CX5" s="136" t="s">
        <v>272</v>
      </c>
      <c r="CY5" s="136" t="s">
        <v>273</v>
      </c>
      <c r="CZ5" s="136" t="s">
        <v>270</v>
      </c>
      <c r="DA5" s="136" t="s">
        <v>79</v>
      </c>
      <c r="DB5" s="136" t="s">
        <v>196</v>
      </c>
      <c r="DC5" s="136" t="s">
        <v>274</v>
      </c>
      <c r="DD5" s="136" t="s">
        <v>79</v>
      </c>
      <c r="DE5" s="136" t="s">
        <v>275</v>
      </c>
      <c r="DF5" s="136" t="s">
        <v>276</v>
      </c>
      <c r="DG5" s="136" t="s">
        <v>277</v>
      </c>
      <c r="DH5" s="136" t="s">
        <v>197</v>
      </c>
    </row>
    <row r="6" spans="1:112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 t="s">
        <v>278</v>
      </c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</row>
    <row r="7" spans="1:113" ht="19.5" customHeight="1">
      <c r="A7" s="139" t="s">
        <v>16</v>
      </c>
      <c r="B7" s="139" t="s">
        <v>16</v>
      </c>
      <c r="C7" s="139" t="s">
        <v>16</v>
      </c>
      <c r="D7" s="139" t="s">
        <v>16</v>
      </c>
      <c r="E7" s="139" t="s">
        <v>64</v>
      </c>
      <c r="F7" s="80">
        <f>SUM(G7,U7,AW7,BI7,BN7,CA7,CR7,CU7,DA7,DD7)</f>
        <v>1969.1692999999998</v>
      </c>
      <c r="G7" s="80">
        <v>1885.6985</v>
      </c>
      <c r="H7" s="80">
        <v>459.8652</v>
      </c>
      <c r="I7" s="80">
        <v>363.9396</v>
      </c>
      <c r="J7" s="80">
        <v>38.3221</v>
      </c>
      <c r="K7" s="80">
        <v>0</v>
      </c>
      <c r="L7" s="80">
        <v>354.0552</v>
      </c>
      <c r="M7" s="80">
        <v>243.2364</v>
      </c>
      <c r="N7" s="80">
        <v>97.2946</v>
      </c>
      <c r="O7" s="80">
        <v>86.0181</v>
      </c>
      <c r="P7" s="80">
        <v>33.0495</v>
      </c>
      <c r="Q7" s="80">
        <v>32.7459</v>
      </c>
      <c r="R7" s="80">
        <v>177.1719</v>
      </c>
      <c r="S7" s="80">
        <v>0</v>
      </c>
      <c r="T7" s="80">
        <v>0</v>
      </c>
      <c r="U7" s="80">
        <v>44.3056</v>
      </c>
      <c r="V7" s="80">
        <v>5.197</v>
      </c>
      <c r="W7" s="80">
        <v>0</v>
      </c>
      <c r="X7" s="80">
        <v>0</v>
      </c>
      <c r="Y7" s="80">
        <v>0</v>
      </c>
      <c r="Z7" s="80">
        <v>0.12</v>
      </c>
      <c r="AA7" s="80">
        <v>3.2</v>
      </c>
      <c r="AB7" s="80">
        <v>5.1</v>
      </c>
      <c r="AC7" s="80">
        <v>0.2</v>
      </c>
      <c r="AD7" s="80">
        <v>0</v>
      </c>
      <c r="AE7" s="80">
        <v>8.9186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0.98</v>
      </c>
      <c r="AL7" s="80">
        <v>0</v>
      </c>
      <c r="AM7" s="80">
        <v>0</v>
      </c>
      <c r="AN7" s="80">
        <v>0</v>
      </c>
      <c r="AO7" s="80">
        <v>10.7</v>
      </c>
      <c r="AP7" s="80">
        <v>0</v>
      </c>
      <c r="AQ7" s="80">
        <v>0</v>
      </c>
      <c r="AR7" s="80">
        <v>2.6</v>
      </c>
      <c r="AS7" s="80">
        <v>7.29</v>
      </c>
      <c r="AT7" s="80">
        <v>0</v>
      </c>
      <c r="AU7" s="80">
        <v>0</v>
      </c>
      <c r="AV7" s="80">
        <v>0</v>
      </c>
      <c r="AW7" s="80">
        <v>39.1652</v>
      </c>
      <c r="AX7" s="80">
        <v>0</v>
      </c>
      <c r="AY7" s="80">
        <v>0</v>
      </c>
      <c r="AZ7" s="80">
        <v>0</v>
      </c>
      <c r="BA7" s="80">
        <v>0</v>
      </c>
      <c r="BB7" s="80">
        <v>38.148</v>
      </c>
      <c r="BC7" s="80">
        <v>0</v>
      </c>
      <c r="BD7" s="80">
        <v>0</v>
      </c>
      <c r="BE7" s="80">
        <v>0</v>
      </c>
      <c r="BF7" s="80">
        <v>0.0972</v>
      </c>
      <c r="BG7" s="80">
        <v>0</v>
      </c>
      <c r="BH7" s="80">
        <v>0.92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39" t="s">
        <v>16</v>
      </c>
      <c r="B8" s="139" t="s">
        <v>16</v>
      </c>
      <c r="C8" s="139" t="s">
        <v>16</v>
      </c>
      <c r="D8" s="139" t="s">
        <v>87</v>
      </c>
      <c r="E8" s="139" t="s">
        <v>88</v>
      </c>
      <c r="F8" s="80">
        <f>SUM(G8,U8,AW8,BI8,BN8,CA8,CR8,CU8,DA8,DD8)</f>
        <v>1969.1692999999998</v>
      </c>
      <c r="G8" s="80">
        <v>1885.6985</v>
      </c>
      <c r="H8" s="80">
        <v>459.8652</v>
      </c>
      <c r="I8" s="80">
        <v>363.9396</v>
      </c>
      <c r="J8" s="80">
        <v>38.3221</v>
      </c>
      <c r="K8" s="80">
        <v>0</v>
      </c>
      <c r="L8" s="80">
        <v>354.0552</v>
      </c>
      <c r="M8" s="80">
        <v>243.2364</v>
      </c>
      <c r="N8" s="80">
        <v>97.2946</v>
      </c>
      <c r="O8" s="80">
        <v>86.0181</v>
      </c>
      <c r="P8" s="80">
        <v>33.0495</v>
      </c>
      <c r="Q8" s="80">
        <v>32.7459</v>
      </c>
      <c r="R8" s="80">
        <v>177.1719</v>
      </c>
      <c r="S8" s="80">
        <v>0</v>
      </c>
      <c r="T8" s="80">
        <v>0</v>
      </c>
      <c r="U8" s="80">
        <v>44.3056</v>
      </c>
      <c r="V8" s="80">
        <v>5.197</v>
      </c>
      <c r="W8" s="80">
        <v>0</v>
      </c>
      <c r="X8" s="80">
        <v>0</v>
      </c>
      <c r="Y8" s="80">
        <v>0</v>
      </c>
      <c r="Z8" s="80">
        <v>0.12</v>
      </c>
      <c r="AA8" s="80">
        <v>3.2</v>
      </c>
      <c r="AB8" s="80">
        <v>5.1</v>
      </c>
      <c r="AC8" s="80">
        <v>0.2</v>
      </c>
      <c r="AD8" s="80">
        <v>0</v>
      </c>
      <c r="AE8" s="80">
        <v>8.9186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0.98</v>
      </c>
      <c r="AL8" s="80">
        <v>0</v>
      </c>
      <c r="AM8" s="80">
        <v>0</v>
      </c>
      <c r="AN8" s="80">
        <v>0</v>
      </c>
      <c r="AO8" s="80">
        <v>10.7</v>
      </c>
      <c r="AP8" s="80">
        <v>0</v>
      </c>
      <c r="AQ8" s="80">
        <v>0</v>
      </c>
      <c r="AR8" s="80">
        <v>2.6</v>
      </c>
      <c r="AS8" s="80">
        <v>7.29</v>
      </c>
      <c r="AT8" s="80">
        <v>0</v>
      </c>
      <c r="AU8" s="80">
        <v>0</v>
      </c>
      <c r="AV8" s="80">
        <v>0</v>
      </c>
      <c r="AW8" s="80">
        <v>39.1652</v>
      </c>
      <c r="AX8" s="80">
        <v>0</v>
      </c>
      <c r="AY8" s="80">
        <v>0</v>
      </c>
      <c r="AZ8" s="80">
        <v>0</v>
      </c>
      <c r="BA8" s="80">
        <v>0</v>
      </c>
      <c r="BB8" s="80">
        <v>38.148</v>
      </c>
      <c r="BC8" s="80">
        <v>0</v>
      </c>
      <c r="BD8" s="80">
        <v>0</v>
      </c>
      <c r="BE8" s="80">
        <v>0</v>
      </c>
      <c r="BF8" s="80">
        <v>0.0972</v>
      </c>
      <c r="BG8" s="80">
        <v>0</v>
      </c>
      <c r="BH8" s="80">
        <v>0.92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39" t="s">
        <v>89</v>
      </c>
      <c r="B9" s="139" t="s">
        <v>90</v>
      </c>
      <c r="C9" s="139" t="s">
        <v>90</v>
      </c>
      <c r="D9" s="139" t="s">
        <v>91</v>
      </c>
      <c r="E9" s="139" t="s">
        <v>92</v>
      </c>
      <c r="F9" s="80">
        <f>SUM(G9,U9,AW9,BI9,BN9,CA9,CR9,CU9,DA9,DD9)</f>
        <v>243.2364</v>
      </c>
      <c r="G9" s="80">
        <v>243.2364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243.2364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39" t="s">
        <v>89</v>
      </c>
      <c r="B10" s="139" t="s">
        <v>90</v>
      </c>
      <c r="C10" s="139" t="s">
        <v>93</v>
      </c>
      <c r="D10" s="139" t="s">
        <v>91</v>
      </c>
      <c r="E10" s="139" t="s">
        <v>94</v>
      </c>
      <c r="F10" s="80">
        <f>SUM(G10,U10,AW10,BI10,BN10,CA10,CR10,CU10,DA10,DD10)</f>
        <v>97.2946</v>
      </c>
      <c r="G10" s="80">
        <v>97.2946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97.2946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39" t="s">
        <v>95</v>
      </c>
      <c r="B11" s="139" t="s">
        <v>96</v>
      </c>
      <c r="C11" s="139" t="s">
        <v>97</v>
      </c>
      <c r="D11" s="139" t="s">
        <v>91</v>
      </c>
      <c r="E11" s="139" t="s">
        <v>98</v>
      </c>
      <c r="F11" s="80">
        <f>SUM(G11,U11,AW11,BI11,BN11,CA11,CR11,CU11,DA11,DD11)</f>
        <v>86.0181</v>
      </c>
      <c r="G11" s="80">
        <v>86.0181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86.0181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39" t="s">
        <v>95</v>
      </c>
      <c r="B12" s="139" t="s">
        <v>96</v>
      </c>
      <c r="C12" s="139" t="s">
        <v>99</v>
      </c>
      <c r="D12" s="139" t="s">
        <v>91</v>
      </c>
      <c r="E12" s="139" t="s">
        <v>100</v>
      </c>
      <c r="F12" s="80">
        <f>SUM(G12,U12,AW12,BI12,BN12,CA12,CR12,CU12,DA12,DD12)</f>
        <v>33.0495</v>
      </c>
      <c r="G12" s="80">
        <v>33.0495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33.0495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39" t="s">
        <v>101</v>
      </c>
      <c r="B13" s="139" t="s">
        <v>97</v>
      </c>
      <c r="C13" s="139" t="s">
        <v>97</v>
      </c>
      <c r="D13" s="139" t="s">
        <v>91</v>
      </c>
      <c r="E13" s="139" t="s">
        <v>102</v>
      </c>
      <c r="F13" s="80">
        <f>SUM(G13,U13,AW13,BI13,BN13,CA13,CR13,CU13,DA13,DD13)</f>
        <v>1111.0362</v>
      </c>
      <c r="G13" s="80">
        <v>1063.8825</v>
      </c>
      <c r="H13" s="80">
        <v>386.9568</v>
      </c>
      <c r="I13" s="80">
        <v>317.8524</v>
      </c>
      <c r="J13" s="80">
        <v>32.2464</v>
      </c>
      <c r="K13" s="80">
        <v>0</v>
      </c>
      <c r="L13" s="80">
        <v>297.2088</v>
      </c>
      <c r="M13" s="80">
        <v>0</v>
      </c>
      <c r="N13" s="80">
        <v>0</v>
      </c>
      <c r="O13" s="80">
        <v>0</v>
      </c>
      <c r="P13" s="80">
        <v>0</v>
      </c>
      <c r="Q13" s="80">
        <v>29.6181</v>
      </c>
      <c r="R13" s="80">
        <v>0</v>
      </c>
      <c r="S13" s="80">
        <v>0</v>
      </c>
      <c r="T13" s="80">
        <v>0</v>
      </c>
      <c r="U13" s="80">
        <v>37.7017</v>
      </c>
      <c r="V13" s="80">
        <v>3.997</v>
      </c>
      <c r="W13" s="80">
        <v>0</v>
      </c>
      <c r="X13" s="80">
        <v>0</v>
      </c>
      <c r="Y13" s="80">
        <v>0</v>
      </c>
      <c r="Z13" s="80">
        <v>0.1</v>
      </c>
      <c r="AA13" s="80">
        <v>3</v>
      </c>
      <c r="AB13" s="80">
        <v>5</v>
      </c>
      <c r="AC13" s="80">
        <v>0.2</v>
      </c>
      <c r="AD13" s="80">
        <v>0</v>
      </c>
      <c r="AE13" s="80">
        <v>6.5747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0.83</v>
      </c>
      <c r="AL13" s="80">
        <v>0</v>
      </c>
      <c r="AM13" s="80">
        <v>0</v>
      </c>
      <c r="AN13" s="80">
        <v>0</v>
      </c>
      <c r="AO13" s="80">
        <v>10.5</v>
      </c>
      <c r="AP13" s="80">
        <v>0</v>
      </c>
      <c r="AQ13" s="80">
        <v>0</v>
      </c>
      <c r="AR13" s="80">
        <v>2.5</v>
      </c>
      <c r="AS13" s="80">
        <v>5</v>
      </c>
      <c r="AT13" s="80">
        <v>0</v>
      </c>
      <c r="AU13" s="80">
        <v>0</v>
      </c>
      <c r="AV13" s="80">
        <v>0</v>
      </c>
      <c r="AW13" s="80">
        <v>9.452</v>
      </c>
      <c r="AX13" s="80">
        <v>0</v>
      </c>
      <c r="AY13" s="80">
        <v>0</v>
      </c>
      <c r="AZ13" s="80">
        <v>0</v>
      </c>
      <c r="BA13" s="80">
        <v>0</v>
      </c>
      <c r="BB13" s="80">
        <v>8.448</v>
      </c>
      <c r="BC13" s="80">
        <v>0</v>
      </c>
      <c r="BD13" s="80">
        <v>0</v>
      </c>
      <c r="BE13" s="80">
        <v>0</v>
      </c>
      <c r="BF13" s="80">
        <v>0.084</v>
      </c>
      <c r="BG13" s="80">
        <v>0</v>
      </c>
      <c r="BH13" s="80">
        <v>0.92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  <c r="DH13" s="80">
        <v>0</v>
      </c>
    </row>
    <row r="14" spans="1:113" ht="19.5" customHeight="1">
      <c r="A14" s="139" t="s">
        <v>101</v>
      </c>
      <c r="B14" s="139" t="s">
        <v>97</v>
      </c>
      <c r="C14" s="139" t="s">
        <v>103</v>
      </c>
      <c r="D14" s="139" t="s">
        <v>91</v>
      </c>
      <c r="E14" s="139" t="s">
        <v>104</v>
      </c>
      <c r="F14" s="80">
        <f>SUM(G14,U14,AW14,BI14,BN14,CA14,CR14,CU14,DA14,DD14)</f>
        <v>29.7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29.7</v>
      </c>
      <c r="AX14" s="80">
        <v>0</v>
      </c>
      <c r="AY14" s="80">
        <v>0</v>
      </c>
      <c r="AZ14" s="80">
        <v>0</v>
      </c>
      <c r="BA14" s="80">
        <v>0</v>
      </c>
      <c r="BB14" s="80">
        <v>29.7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  <c r="DH14" s="80">
        <v>0</v>
      </c>
    </row>
    <row r="15" spans="1:113" ht="19.5" customHeight="1">
      <c r="A15" s="139" t="s">
        <v>101</v>
      </c>
      <c r="B15" s="139" t="s">
        <v>99</v>
      </c>
      <c r="C15" s="139" t="s">
        <v>97</v>
      </c>
      <c r="D15" s="139" t="s">
        <v>91</v>
      </c>
      <c r="E15" s="139" t="s">
        <v>102</v>
      </c>
      <c r="F15" s="80">
        <f>SUM(G15,U15,AW15,BI15,BN15,CA15,CR15,CU15,DA15,DD15)</f>
        <v>191.66260000000003</v>
      </c>
      <c r="G15" s="80">
        <v>185.0455</v>
      </c>
      <c r="H15" s="80">
        <v>72.9084</v>
      </c>
      <c r="I15" s="80">
        <v>46.0872</v>
      </c>
      <c r="J15" s="80">
        <v>6.0757</v>
      </c>
      <c r="K15" s="80">
        <v>0</v>
      </c>
      <c r="L15" s="80">
        <v>56.8464</v>
      </c>
      <c r="M15" s="80">
        <v>0</v>
      </c>
      <c r="N15" s="80">
        <v>0</v>
      </c>
      <c r="O15" s="80">
        <v>0</v>
      </c>
      <c r="P15" s="80">
        <v>0</v>
      </c>
      <c r="Q15" s="80">
        <v>3.1278</v>
      </c>
      <c r="R15" s="80">
        <v>0</v>
      </c>
      <c r="S15" s="80">
        <v>0</v>
      </c>
      <c r="T15" s="80">
        <v>0</v>
      </c>
      <c r="U15" s="80">
        <v>6.6039</v>
      </c>
      <c r="V15" s="80">
        <v>1.2</v>
      </c>
      <c r="W15" s="80">
        <v>0</v>
      </c>
      <c r="X15" s="80">
        <v>0</v>
      </c>
      <c r="Y15" s="80">
        <v>0</v>
      </c>
      <c r="Z15" s="80">
        <v>0.02</v>
      </c>
      <c r="AA15" s="80">
        <v>0.2</v>
      </c>
      <c r="AB15" s="80">
        <v>0.1</v>
      </c>
      <c r="AC15" s="80">
        <v>0</v>
      </c>
      <c r="AD15" s="80">
        <v>0</v>
      </c>
      <c r="AE15" s="80">
        <v>2.3439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0.15</v>
      </c>
      <c r="AL15" s="80">
        <v>0</v>
      </c>
      <c r="AM15" s="80">
        <v>0</v>
      </c>
      <c r="AN15" s="80">
        <v>0</v>
      </c>
      <c r="AO15" s="80">
        <v>0.2</v>
      </c>
      <c r="AP15" s="80">
        <v>0</v>
      </c>
      <c r="AQ15" s="80">
        <v>0</v>
      </c>
      <c r="AR15" s="80">
        <v>0.1</v>
      </c>
      <c r="AS15" s="80">
        <v>2.29</v>
      </c>
      <c r="AT15" s="80">
        <v>0</v>
      </c>
      <c r="AU15" s="80">
        <v>0</v>
      </c>
      <c r="AV15" s="80">
        <v>0</v>
      </c>
      <c r="AW15" s="80">
        <v>0.0132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0.0132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  <c r="DH15" s="80">
        <v>0</v>
      </c>
    </row>
    <row r="16" spans="1:113" ht="19.5" customHeight="1">
      <c r="A16" s="139" t="s">
        <v>105</v>
      </c>
      <c r="B16" s="139" t="s">
        <v>106</v>
      </c>
      <c r="C16" s="139" t="s">
        <v>97</v>
      </c>
      <c r="D16" s="139" t="s">
        <v>91</v>
      </c>
      <c r="E16" s="139" t="s">
        <v>107</v>
      </c>
      <c r="F16" s="80">
        <f>SUM(G16,U16,AW16,BI16,BN16,CA16,CR16,CU16,DA16,DD16)</f>
        <v>177.1719</v>
      </c>
      <c r="G16" s="80">
        <v>177.1719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177.1719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  <c r="DH16" s="80">
        <v>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279</v>
      </c>
    </row>
    <row r="2" spans="1:7" ht="25.5" customHeight="1">
      <c r="A2" s="11" t="s">
        <v>280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281</v>
      </c>
      <c r="B4" s="147"/>
      <c r="C4" s="147"/>
      <c r="D4" s="148"/>
      <c r="E4" s="48" t="s">
        <v>110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282</v>
      </c>
      <c r="E5" s="53" t="s">
        <v>64</v>
      </c>
      <c r="F5" s="151" t="s">
        <v>283</v>
      </c>
      <c r="G5" s="152" t="s">
        <v>284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1939.4693</v>
      </c>
      <c r="F7" s="78">
        <v>1895.1637</v>
      </c>
      <c r="G7" s="80">
        <v>44.3056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88</v>
      </c>
      <c r="E8" s="159">
        <v>1939.4693</v>
      </c>
      <c r="F8" s="78">
        <v>1895.1637</v>
      </c>
      <c r="G8" s="80">
        <v>44.3056</v>
      </c>
    </row>
    <row r="9" spans="1:7" ht="19.5" customHeight="1">
      <c r="A9" s="73" t="s">
        <v>285</v>
      </c>
      <c r="B9" s="157" t="s">
        <v>16</v>
      </c>
      <c r="C9" s="158" t="s">
        <v>16</v>
      </c>
      <c r="D9" s="73" t="s">
        <v>286</v>
      </c>
      <c r="E9" s="159">
        <v>1885.6985</v>
      </c>
      <c r="F9" s="78">
        <v>1885.6985</v>
      </c>
      <c r="G9" s="80">
        <v>0</v>
      </c>
    </row>
    <row r="10" spans="1:7" ht="19.5" customHeight="1">
      <c r="A10" s="73" t="s">
        <v>285</v>
      </c>
      <c r="B10" s="157" t="s">
        <v>97</v>
      </c>
      <c r="C10" s="158" t="s">
        <v>91</v>
      </c>
      <c r="D10" s="73" t="s">
        <v>287</v>
      </c>
      <c r="E10" s="159">
        <v>459.8652</v>
      </c>
      <c r="F10" s="78">
        <v>459.8652</v>
      </c>
      <c r="G10" s="80">
        <v>0</v>
      </c>
    </row>
    <row r="11" spans="1:7" ht="19.5" customHeight="1">
      <c r="A11" s="73" t="s">
        <v>285</v>
      </c>
      <c r="B11" s="157" t="s">
        <v>106</v>
      </c>
      <c r="C11" s="158" t="s">
        <v>91</v>
      </c>
      <c r="D11" s="73" t="s">
        <v>288</v>
      </c>
      <c r="E11" s="159">
        <v>363.9396</v>
      </c>
      <c r="F11" s="78">
        <v>363.9396</v>
      </c>
      <c r="G11" s="80">
        <v>0</v>
      </c>
    </row>
    <row r="12" spans="1:7" ht="19.5" customHeight="1">
      <c r="A12" s="73" t="s">
        <v>285</v>
      </c>
      <c r="B12" s="157" t="s">
        <v>99</v>
      </c>
      <c r="C12" s="158" t="s">
        <v>91</v>
      </c>
      <c r="D12" s="73" t="s">
        <v>289</v>
      </c>
      <c r="E12" s="159">
        <v>38.3221</v>
      </c>
      <c r="F12" s="78">
        <v>38.3221</v>
      </c>
      <c r="G12" s="80">
        <v>0</v>
      </c>
    </row>
    <row r="13" spans="1:7" ht="19.5" customHeight="1">
      <c r="A13" s="73" t="s">
        <v>285</v>
      </c>
      <c r="B13" s="157" t="s">
        <v>290</v>
      </c>
      <c r="C13" s="158" t="s">
        <v>91</v>
      </c>
      <c r="D13" s="73" t="s">
        <v>291</v>
      </c>
      <c r="E13" s="159">
        <v>354.0552</v>
      </c>
      <c r="F13" s="78">
        <v>354.0552</v>
      </c>
      <c r="G13" s="80">
        <v>0</v>
      </c>
    </row>
    <row r="14" spans="1:7" ht="19.5" customHeight="1">
      <c r="A14" s="73" t="s">
        <v>285</v>
      </c>
      <c r="B14" s="157" t="s">
        <v>177</v>
      </c>
      <c r="C14" s="158" t="s">
        <v>91</v>
      </c>
      <c r="D14" s="73" t="s">
        <v>292</v>
      </c>
      <c r="E14" s="159">
        <v>243.2364</v>
      </c>
      <c r="F14" s="78">
        <v>243.2364</v>
      </c>
      <c r="G14" s="80">
        <v>0</v>
      </c>
    </row>
    <row r="15" spans="1:7" ht="19.5" customHeight="1">
      <c r="A15" s="73" t="s">
        <v>285</v>
      </c>
      <c r="B15" s="157" t="s">
        <v>293</v>
      </c>
      <c r="C15" s="158" t="s">
        <v>91</v>
      </c>
      <c r="D15" s="73" t="s">
        <v>294</v>
      </c>
      <c r="E15" s="159">
        <v>97.2946</v>
      </c>
      <c r="F15" s="78">
        <v>97.2946</v>
      </c>
      <c r="G15" s="80">
        <v>0</v>
      </c>
    </row>
    <row r="16" spans="1:7" ht="19.5" customHeight="1">
      <c r="A16" s="73" t="s">
        <v>285</v>
      </c>
      <c r="B16" s="157" t="s">
        <v>295</v>
      </c>
      <c r="C16" s="158" t="s">
        <v>91</v>
      </c>
      <c r="D16" s="73" t="s">
        <v>296</v>
      </c>
      <c r="E16" s="159">
        <v>86.0181</v>
      </c>
      <c r="F16" s="78">
        <v>86.0181</v>
      </c>
      <c r="G16" s="80">
        <v>0</v>
      </c>
    </row>
    <row r="17" spans="1:7" ht="19.5" customHeight="1">
      <c r="A17" s="73" t="s">
        <v>285</v>
      </c>
      <c r="B17" s="157" t="s">
        <v>96</v>
      </c>
      <c r="C17" s="158" t="s">
        <v>91</v>
      </c>
      <c r="D17" s="73" t="s">
        <v>297</v>
      </c>
      <c r="E17" s="159">
        <v>33.0495</v>
      </c>
      <c r="F17" s="78">
        <v>33.0495</v>
      </c>
      <c r="G17" s="80">
        <v>0</v>
      </c>
    </row>
    <row r="18" spans="1:7" ht="19.5" customHeight="1">
      <c r="A18" s="73" t="s">
        <v>285</v>
      </c>
      <c r="B18" s="157" t="s">
        <v>298</v>
      </c>
      <c r="C18" s="158" t="s">
        <v>91</v>
      </c>
      <c r="D18" s="73" t="s">
        <v>299</v>
      </c>
      <c r="E18" s="159">
        <v>32.7459</v>
      </c>
      <c r="F18" s="78">
        <v>32.7459</v>
      </c>
      <c r="G18" s="80">
        <v>0</v>
      </c>
    </row>
    <row r="19" spans="1:7" ht="19.5" customHeight="1">
      <c r="A19" s="73" t="s">
        <v>285</v>
      </c>
      <c r="B19" s="157" t="s">
        <v>300</v>
      </c>
      <c r="C19" s="158" t="s">
        <v>91</v>
      </c>
      <c r="D19" s="73" t="s">
        <v>171</v>
      </c>
      <c r="E19" s="159">
        <v>177.1719</v>
      </c>
      <c r="F19" s="78">
        <v>177.1719</v>
      </c>
      <c r="G19" s="80">
        <v>0</v>
      </c>
    </row>
    <row r="20" spans="1:7" ht="19.5" customHeight="1">
      <c r="A20" s="73" t="s">
        <v>301</v>
      </c>
      <c r="B20" s="157" t="s">
        <v>16</v>
      </c>
      <c r="C20" s="158" t="s">
        <v>16</v>
      </c>
      <c r="D20" s="73" t="s">
        <v>302</v>
      </c>
      <c r="E20" s="159">
        <v>44.3056</v>
      </c>
      <c r="F20" s="78">
        <v>0</v>
      </c>
      <c r="G20" s="80">
        <v>44.3056</v>
      </c>
    </row>
    <row r="21" spans="1:7" ht="19.5" customHeight="1">
      <c r="A21" s="73" t="s">
        <v>301</v>
      </c>
      <c r="B21" s="157" t="s">
        <v>97</v>
      </c>
      <c r="C21" s="158" t="s">
        <v>91</v>
      </c>
      <c r="D21" s="73" t="s">
        <v>303</v>
      </c>
      <c r="E21" s="159">
        <v>5.197</v>
      </c>
      <c r="F21" s="78">
        <v>0</v>
      </c>
      <c r="G21" s="80">
        <v>5.197</v>
      </c>
    </row>
    <row r="22" spans="1:7" ht="19.5" customHeight="1">
      <c r="A22" s="73" t="s">
        <v>301</v>
      </c>
      <c r="B22" s="157" t="s">
        <v>90</v>
      </c>
      <c r="C22" s="158" t="s">
        <v>91</v>
      </c>
      <c r="D22" s="73" t="s">
        <v>304</v>
      </c>
      <c r="E22" s="159">
        <v>0.12</v>
      </c>
      <c r="F22" s="78">
        <v>0</v>
      </c>
      <c r="G22" s="80">
        <v>0.12</v>
      </c>
    </row>
    <row r="23" spans="1:7" ht="19.5" customHeight="1">
      <c r="A23" s="73" t="s">
        <v>301</v>
      </c>
      <c r="B23" s="157" t="s">
        <v>93</v>
      </c>
      <c r="C23" s="158" t="s">
        <v>91</v>
      </c>
      <c r="D23" s="73" t="s">
        <v>305</v>
      </c>
      <c r="E23" s="159">
        <v>3.2</v>
      </c>
      <c r="F23" s="78">
        <v>0</v>
      </c>
      <c r="G23" s="80">
        <v>3.2</v>
      </c>
    </row>
    <row r="24" spans="1:7" ht="19.5" customHeight="1">
      <c r="A24" s="73" t="s">
        <v>301</v>
      </c>
      <c r="B24" s="157" t="s">
        <v>290</v>
      </c>
      <c r="C24" s="158" t="s">
        <v>91</v>
      </c>
      <c r="D24" s="73" t="s">
        <v>306</v>
      </c>
      <c r="E24" s="159">
        <v>5.1</v>
      </c>
      <c r="F24" s="78">
        <v>0</v>
      </c>
      <c r="G24" s="80">
        <v>5.1</v>
      </c>
    </row>
    <row r="25" spans="1:7" ht="19.5" customHeight="1">
      <c r="A25" s="73" t="s">
        <v>301</v>
      </c>
      <c r="B25" s="157" t="s">
        <v>177</v>
      </c>
      <c r="C25" s="158" t="s">
        <v>91</v>
      </c>
      <c r="D25" s="73" t="s">
        <v>307</v>
      </c>
      <c r="E25" s="159">
        <v>0.2</v>
      </c>
      <c r="F25" s="78">
        <v>0</v>
      </c>
      <c r="G25" s="80">
        <v>0.2</v>
      </c>
    </row>
    <row r="26" spans="1:7" ht="19.5" customHeight="1">
      <c r="A26" s="73" t="s">
        <v>301</v>
      </c>
      <c r="B26" s="157" t="s">
        <v>96</v>
      </c>
      <c r="C26" s="158" t="s">
        <v>91</v>
      </c>
      <c r="D26" s="73" t="s">
        <v>308</v>
      </c>
      <c r="E26" s="159">
        <v>8.9186</v>
      </c>
      <c r="F26" s="78">
        <v>0</v>
      </c>
      <c r="G26" s="80">
        <v>8.9186</v>
      </c>
    </row>
    <row r="27" spans="1:7" ht="19.5" customHeight="1">
      <c r="A27" s="73" t="s">
        <v>301</v>
      </c>
      <c r="B27" s="157" t="s">
        <v>309</v>
      </c>
      <c r="C27" s="158" t="s">
        <v>91</v>
      </c>
      <c r="D27" s="73" t="s">
        <v>176</v>
      </c>
      <c r="E27" s="159">
        <v>0.98</v>
      </c>
      <c r="F27" s="78">
        <v>0</v>
      </c>
      <c r="G27" s="80">
        <v>0.98</v>
      </c>
    </row>
    <row r="28" spans="1:7" ht="19.5" customHeight="1">
      <c r="A28" s="73" t="s">
        <v>301</v>
      </c>
      <c r="B28" s="157" t="s">
        <v>310</v>
      </c>
      <c r="C28" s="158" t="s">
        <v>91</v>
      </c>
      <c r="D28" s="73" t="s">
        <v>311</v>
      </c>
      <c r="E28" s="159">
        <v>10.7</v>
      </c>
      <c r="F28" s="78">
        <v>0</v>
      </c>
      <c r="G28" s="80">
        <v>10.7</v>
      </c>
    </row>
    <row r="29" spans="1:7" ht="19.5" customHeight="1">
      <c r="A29" s="73" t="s">
        <v>301</v>
      </c>
      <c r="B29" s="157" t="s">
        <v>312</v>
      </c>
      <c r="C29" s="158" t="s">
        <v>91</v>
      </c>
      <c r="D29" s="73" t="s">
        <v>313</v>
      </c>
      <c r="E29" s="159">
        <v>2.6</v>
      </c>
      <c r="F29" s="78">
        <v>0</v>
      </c>
      <c r="G29" s="80">
        <v>2.6</v>
      </c>
    </row>
    <row r="30" spans="1:7" ht="19.5" customHeight="1">
      <c r="A30" s="73" t="s">
        <v>301</v>
      </c>
      <c r="B30" s="157" t="s">
        <v>314</v>
      </c>
      <c r="C30" s="158" t="s">
        <v>91</v>
      </c>
      <c r="D30" s="73" t="s">
        <v>178</v>
      </c>
      <c r="E30" s="159">
        <v>7.29</v>
      </c>
      <c r="F30" s="78">
        <v>0</v>
      </c>
      <c r="G30" s="80">
        <v>7.29</v>
      </c>
    </row>
    <row r="31" spans="1:7" ht="19.5" customHeight="1">
      <c r="A31" s="73" t="s">
        <v>315</v>
      </c>
      <c r="B31" s="157" t="s">
        <v>16</v>
      </c>
      <c r="C31" s="158" t="s">
        <v>16</v>
      </c>
      <c r="D31" s="73" t="s">
        <v>316</v>
      </c>
      <c r="E31" s="159">
        <v>9.4652</v>
      </c>
      <c r="F31" s="78">
        <v>9.4652</v>
      </c>
      <c r="G31" s="80">
        <v>0</v>
      </c>
    </row>
    <row r="32" spans="1:7" ht="19.5" customHeight="1">
      <c r="A32" s="73" t="s">
        <v>315</v>
      </c>
      <c r="B32" s="157" t="s">
        <v>90</v>
      </c>
      <c r="C32" s="158" t="s">
        <v>91</v>
      </c>
      <c r="D32" s="73" t="s">
        <v>317</v>
      </c>
      <c r="E32" s="159">
        <v>8.448</v>
      </c>
      <c r="F32" s="78">
        <v>8.448</v>
      </c>
      <c r="G32" s="80">
        <v>0</v>
      </c>
    </row>
    <row r="33" spans="1:7" ht="19.5" customHeight="1">
      <c r="A33" s="73" t="s">
        <v>315</v>
      </c>
      <c r="B33" s="157" t="s">
        <v>293</v>
      </c>
      <c r="C33" s="158" t="s">
        <v>91</v>
      </c>
      <c r="D33" s="73" t="s">
        <v>318</v>
      </c>
      <c r="E33" s="159">
        <v>0.0972</v>
      </c>
      <c r="F33" s="78">
        <v>0.0972</v>
      </c>
      <c r="G33" s="80">
        <v>0</v>
      </c>
    </row>
    <row r="34" spans="1:7" ht="19.5" customHeight="1">
      <c r="A34" s="73" t="s">
        <v>315</v>
      </c>
      <c r="B34" s="157" t="s">
        <v>103</v>
      </c>
      <c r="C34" s="158" t="s">
        <v>91</v>
      </c>
      <c r="D34" s="73" t="s">
        <v>319</v>
      </c>
      <c r="E34" s="159">
        <v>0.92</v>
      </c>
      <c r="F34" s="78">
        <v>0.92</v>
      </c>
      <c r="G34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320</v>
      </c>
    </row>
    <row r="2" spans="1:6" ht="19.5" customHeight="1">
      <c r="A2" s="11" t="s">
        <v>321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322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64</v>
      </c>
      <c r="F6" s="80">
        <v>29.7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87</v>
      </c>
      <c r="E7" s="165" t="s">
        <v>88</v>
      </c>
      <c r="F7" s="80">
        <v>29.7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104</v>
      </c>
      <c r="F8" s="80">
        <v>29.7</v>
      </c>
    </row>
    <row r="9" spans="1:6" ht="19.5" customHeight="1">
      <c r="A9" s="157" t="s">
        <v>101</v>
      </c>
      <c r="B9" s="157" t="s">
        <v>97</v>
      </c>
      <c r="C9" s="157" t="s">
        <v>103</v>
      </c>
      <c r="D9" s="165" t="s">
        <v>91</v>
      </c>
      <c r="E9" s="165" t="s">
        <v>323</v>
      </c>
      <c r="F9" s="80">
        <v>29.7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2019-01-18T01:54:52Z</dcterms:modified>
  <cp:category/>
  <cp:version/>
  <cp:contentType/>
  <cp:contentStatus/>
</cp:coreProperties>
</file>