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6"/>
  <workbookPr saveExternalLinkValues="0" defaultThemeVersion="124226"/>
  <bookViews>
    <workbookView minimized="1" windowWidth="11700" windowHeight="8540"/>
  </bookViews>
  <sheets>
    <sheet name="决算汇总封面" sheetId="1" r:id="rId2"/>
    <sheet name="目录" sheetId="2" r:id="rId3"/>
    <sheet name="社会保险基金资产负债表" sheetId="3" r:id="rId4"/>
    <sheet name="社会保险基金决算收支总表" sheetId="4" r:id="rId5"/>
    <sheet name="企业职工基本养老保险基金收支表" sheetId="5" r:id="rId6"/>
    <sheet name="城乡居民基本养老保险基金收支表" sheetId="6" r:id="rId7"/>
    <sheet name="机关事业基本养老保险基金收支表" sheetId="7" r:id="rId8"/>
    <sheet name="职工基本医疗保险基金收支表" sheetId="8" r:id="rId9"/>
    <sheet name="城乡居民基本医疗保险基金收支表" sheetId="9" r:id="rId10"/>
    <sheet name="工伤保险基金收支表" sheetId="10" r:id="rId11"/>
    <sheet name="失业保险基金收支表" sheetId="11" r:id="rId12"/>
    <sheet name="社会保障基金财政专户资产负债表" sheetId="12" r:id="rId13"/>
    <sheet name="社会保障基金财政专户收支表" sheetId="13" r:id="rId14"/>
    <sheet name="财政对社会保险基金补助资金情况" sheetId="14" r:id="rId15"/>
    <sheet name="基本养老保险补充资料表" sheetId="15" r:id="rId16"/>
    <sheet name="职工基本医疗保险补充资料表" sheetId="16" r:id="rId17"/>
    <sheet name="居民基本医疗保险补充资料表" sheetId="17" r:id="rId18"/>
    <sheet name="工伤保险补充基础资料表" sheetId="18" r:id="rId19"/>
    <sheet name="失业保险补充资料表" sheetId="19" r:id="rId20"/>
    <sheet name="机关事业单位职业年金情况表" sheetId="20" r:id="rId21"/>
    <sheet name="公务员医疗补助情况表" sheetId="21" r:id="rId22"/>
    <sheet name="社会保险补充资料表" sheetId="22" r:id="rId23"/>
    <sheet name="社会保险补充资料表续" sheetId="23" r:id="rId24"/>
  </sheets>
  <calcPr calcId="125725" iterateDelta="0.001"/>
  <oleSize ref="A1"/>
</workbook>
</file>

<file path=xl/sharedStrings.xml><?xml version="1.0" encoding="utf-8"?>
<sst xmlns="http://schemas.openxmlformats.org/spreadsheetml/2006/main" count="541">
  <si>
    <t>2020 年 社 会 保 险 基 金 决 算</t>
  </si>
  <si>
    <t xml:space="preserve"> 批准日期 :</t>
  </si>
  <si>
    <t>年</t>
  </si>
  <si>
    <t>月</t>
  </si>
  <si>
    <t>日</t>
  </si>
  <si>
    <t>财政厅（局）:</t>
  </si>
  <si>
    <t>人力资源社会保障厅（局）:</t>
  </si>
  <si>
    <t>医疗保障局:</t>
  </si>
  <si>
    <t xml:space="preserve"> 报送日期 :</t>
  </si>
  <si>
    <t>税务局:</t>
  </si>
  <si>
    <t>财政厅（局）负责人（章）:</t>
  </si>
  <si>
    <t xml:space="preserve"> 财务负责人（章）:</t>
  </si>
  <si>
    <t>经办人（章）:</t>
  </si>
  <si>
    <t>人力资源社会保障（厅）局负责人（章）:</t>
  </si>
  <si>
    <t>医疗保障局负责人（章）：</t>
  </si>
  <si>
    <t>税务局负责人（章）：</t>
  </si>
  <si>
    <t>社保费部门负责人（章）:</t>
  </si>
  <si>
    <t>目        录</t>
  </si>
  <si>
    <t>一、2020年社会保险基金资产负债表………………………………………………………………………社决01表</t>
  </si>
  <si>
    <t>二、2020年社会保险基金收支决算总表……………………………………………………………………社决02表</t>
  </si>
  <si>
    <t>三、2020年企业职工基本养老保险基金收支决算表………………………………………………………社决03表</t>
  </si>
  <si>
    <t>四、2020年城乡居民基本养老保险基金收支决算表………………………………………………………社决04表</t>
  </si>
  <si>
    <t>五、2020年机关事业单位基本养老保险基金收支决算表…………………………………………………社决05表</t>
  </si>
  <si>
    <t>六、2020年职工基本医疗保险（含生育保险）基金收支决算表…………………………………………社决06表</t>
  </si>
  <si>
    <t>七、2020年城乡居民基本医疗保险基金收支决算表………………………………………………………社决07表</t>
  </si>
  <si>
    <t>八、2020年工伤保险基金收支决算表………………………………………………………………………社决08表</t>
  </si>
  <si>
    <t>九、2020年失业保险基金收支决算表………………………………………………………………………社决09表</t>
  </si>
  <si>
    <t>十、2020年社会保障基金财政专户资产负债表……………………………………………………………社决10表</t>
  </si>
  <si>
    <t>十一、2020年社会保障基金财政专户收支决算表…………………………………………………………社决11表</t>
  </si>
  <si>
    <t>十二、2020年财政对社会保险基金补助情况表…………………………………………………………社决附01表</t>
  </si>
  <si>
    <t>十三、2020年基本养老保险补充资料表…………………………………………………………………社决附02表</t>
  </si>
  <si>
    <t>十四、2020年职工基本医疗保险补充资料表……………………………………………………………社决附03表</t>
  </si>
  <si>
    <t>十五、2020年城乡居民基本医疗保险补充资料表………………………………………………………社决附04表</t>
  </si>
  <si>
    <t>十六、2020年工伤保险补充资料表………………………………………………………………………社决附05表</t>
  </si>
  <si>
    <t>十七、2020年失业保险补充资料表………………………………………………………………………社决附06表</t>
  </si>
  <si>
    <t>十八、2020年机关事业单位职业年金情况表……………………………………………………………社决附07表</t>
  </si>
  <si>
    <t>十九、2020年公务员医疗补助情况表……………………………………………………………………社决附08表</t>
  </si>
  <si>
    <t>二十、2020年社会保险补充资料表………………………………………………………………………社决附09表</t>
  </si>
  <si>
    <t>2020年社会保险基金资产负债表</t>
  </si>
  <si>
    <t>社决01表</t>
  </si>
  <si>
    <t>单位：元</t>
  </si>
  <si>
    <t>项      目</t>
  </si>
  <si>
    <t>合      计</t>
  </si>
  <si>
    <t>企业职工基本养老保险基金</t>
  </si>
  <si>
    <t>城乡居民基本养老保险基金</t>
  </si>
  <si>
    <t>机关事业单位基本养老保险基金</t>
  </si>
  <si>
    <t>职工基本医疗保险（含生育保险）基金</t>
  </si>
  <si>
    <t>城乡居民基本医疗保险基金</t>
  </si>
  <si>
    <t>工伤保险基金</t>
  </si>
  <si>
    <t>失业保险基金</t>
  </si>
  <si>
    <t>年初数</t>
  </si>
  <si>
    <t>年末数</t>
  </si>
  <si>
    <t>一、资产</t>
  </si>
  <si>
    <t xml:space="preserve">    库存现金</t>
  </si>
  <si>
    <t xml:space="preserve">    支出户存款</t>
  </si>
  <si>
    <t xml:space="preserve">    财政专户存款</t>
  </si>
  <si>
    <t xml:space="preserve">    暂付款</t>
  </si>
  <si>
    <t xml:space="preserve">    债券投资</t>
  </si>
  <si>
    <t xml:space="preserve">    委托投资</t>
  </si>
  <si>
    <t>×</t>
  </si>
  <si>
    <t>二、负债</t>
  </si>
  <si>
    <t xml:space="preserve">    借入款项</t>
  </si>
  <si>
    <t xml:space="preserve">    暂收款</t>
  </si>
  <si>
    <t>三、基金</t>
  </si>
  <si>
    <t>第 1 页</t>
  </si>
  <si>
    <t>2020年社会保险基金收支决算总表</t>
  </si>
  <si>
    <t>社决02表</t>
  </si>
  <si>
    <t>项        目</t>
  </si>
  <si>
    <t>合计</t>
  </si>
  <si>
    <t>企业职工基本
养老保险基金</t>
  </si>
  <si>
    <t>城乡居民基本
养老保险基金</t>
  </si>
  <si>
    <t>机关事业单位基
本养老保险基金</t>
  </si>
  <si>
    <t>职工基本医疗保险
（含生育保险）基金</t>
  </si>
  <si>
    <t>城乡居民基本
医疗保险基金</t>
  </si>
  <si>
    <t>一、收入</t>
  </si>
  <si>
    <t xml:space="preserve">    其中：1.社会保险费收入</t>
  </si>
  <si>
    <t xml:space="preserve">          2.财政补贴收入</t>
  </si>
  <si>
    <t xml:space="preserve">          3.利息收入</t>
  </si>
  <si>
    <t xml:space="preserve">          4.委托投资收益</t>
  </si>
  <si>
    <t xml:space="preserve">          5.转移收入</t>
  </si>
  <si>
    <t xml:space="preserve">          6.其他收入</t>
  </si>
  <si>
    <t xml:space="preserve">          7.中央调剂资金收入(省级专用)</t>
  </si>
  <si>
    <t xml:space="preserve">          8.中央调剂基金收入(中央专用)</t>
  </si>
  <si>
    <t>二、支出</t>
  </si>
  <si>
    <t xml:space="preserve">    其中：1.社会保险待遇支出</t>
  </si>
  <si>
    <t xml:space="preserve">          2.转移支出</t>
  </si>
  <si>
    <t xml:space="preserve">          3.其他支出</t>
  </si>
  <si>
    <t xml:space="preserve">          4.中央调剂基金支出(中央专用)</t>
  </si>
  <si>
    <t xml:space="preserve">          5.中央调剂资金支出(省级专用)</t>
  </si>
  <si>
    <t>三、本年收支结余</t>
  </si>
  <si>
    <t>四、年末滚存结余</t>
  </si>
  <si>
    <t>第 2 页</t>
  </si>
  <si>
    <t>2020年企业职工基本养老保险基金收支决算表</t>
  </si>
  <si>
    <t xml:space="preserve">   社决03表</t>
  </si>
  <si>
    <t>金      额</t>
  </si>
  <si>
    <t>一、基本养老保险费收入</t>
  </si>
  <si>
    <t>一、基本养老金支出</t>
  </si>
  <si>
    <t>二、财政补贴收入</t>
  </si>
  <si>
    <t xml:space="preserve">    其中：离休金支出</t>
  </si>
  <si>
    <t>三、利息收入</t>
  </si>
  <si>
    <t>二、医疗补助金支出</t>
  </si>
  <si>
    <t>四、委托投资收益</t>
  </si>
  <si>
    <t>三、丧葬补助金和抚恤金支出</t>
  </si>
  <si>
    <t>五、转移收入</t>
  </si>
  <si>
    <t>四、转移支出</t>
  </si>
  <si>
    <t>六、其他收入</t>
  </si>
  <si>
    <t>五、其他支出</t>
  </si>
  <si>
    <t>七、本年收入小计</t>
  </si>
  <si>
    <t>六、本年支出小计</t>
  </si>
  <si>
    <t>八、上级补助收入</t>
  </si>
  <si>
    <t>七、补助下级支出</t>
  </si>
  <si>
    <t xml:space="preserve">    其中：中央调剂资金收入(省级专用)</t>
  </si>
  <si>
    <t xml:space="preserve">    其中：中央调剂基金支出(中央专用)</t>
  </si>
  <si>
    <t>九、下级上解收入</t>
  </si>
  <si>
    <t>八、上解上级支出</t>
  </si>
  <si>
    <t xml:space="preserve">    其中：中央调剂基金收入(中央专用)</t>
  </si>
  <si>
    <t xml:space="preserve">    其中：中央调剂资金支出(省级专用)</t>
  </si>
  <si>
    <t>十、转移性收入(调入资金)</t>
  </si>
  <si>
    <t>九、本年支出合计</t>
  </si>
  <si>
    <t>十一、本年收入合计</t>
  </si>
  <si>
    <t>十、本年收支结余</t>
  </si>
  <si>
    <t>十二、上年结余</t>
  </si>
  <si>
    <t>十一、年末滚存结余</t>
  </si>
  <si>
    <t>总    计</t>
  </si>
  <si>
    <t>总   计</t>
  </si>
  <si>
    <t>第 3 页</t>
  </si>
  <si>
    <t>2020年城乡居民基本养老保险基金收支决算表</t>
  </si>
  <si>
    <t>社决04表</t>
  </si>
  <si>
    <t>项          目</t>
  </si>
  <si>
    <t>金    额</t>
  </si>
  <si>
    <t>一、个人缴费收入</t>
  </si>
  <si>
    <t>一、基础养老金支出</t>
  </si>
  <si>
    <t xml:space="preserve">    其中：财政为困难人员代缴收入</t>
  </si>
  <si>
    <t>二、个人账户养老金支出</t>
  </si>
  <si>
    <t>三、丧葬补助金支出</t>
  </si>
  <si>
    <t xml:space="preserve">    其中：财政对基础养老金的补贴</t>
  </si>
  <si>
    <t xml:space="preserve">          财政对个人缴费的补贴</t>
  </si>
  <si>
    <t>三、集体补助收入</t>
  </si>
  <si>
    <t>四、利息收入</t>
  </si>
  <si>
    <t>五、委托投资收益</t>
  </si>
  <si>
    <t>六、转移收入</t>
  </si>
  <si>
    <t>七、其他收入</t>
  </si>
  <si>
    <t>八、本年收入小计</t>
  </si>
  <si>
    <t>九、上级补助收入</t>
  </si>
  <si>
    <t>十、下级上解收入</t>
  </si>
  <si>
    <t>总        计</t>
  </si>
  <si>
    <t>总         计</t>
  </si>
  <si>
    <t>第 4 页</t>
  </si>
  <si>
    <t>2020年机关事业单位基本养老保险基金收支决算表</t>
  </si>
  <si>
    <t xml:space="preserve">   社决05表</t>
  </si>
  <si>
    <t xml:space="preserve">二、财政补贴收入 </t>
  </si>
  <si>
    <t>二、转移支出</t>
  </si>
  <si>
    <t>三、其他支出</t>
  </si>
  <si>
    <t>四、转移收入</t>
  </si>
  <si>
    <t>五、其他收入</t>
  </si>
  <si>
    <t>六、本年收入小计</t>
  </si>
  <si>
    <t>四、本年支出小计</t>
  </si>
  <si>
    <t>七、上级补助收入</t>
  </si>
  <si>
    <t>五、补助下级支出</t>
  </si>
  <si>
    <t>八、下级上解收入</t>
  </si>
  <si>
    <t>六、上解上级支出</t>
  </si>
  <si>
    <t>九、本年收入合计</t>
  </si>
  <si>
    <t>七、本年支出合计</t>
  </si>
  <si>
    <t>八、本年收支结余</t>
  </si>
  <si>
    <t>十、上年结余</t>
  </si>
  <si>
    <t>九、年末滚存结余</t>
  </si>
  <si>
    <t>第 5 页</t>
  </si>
  <si>
    <t>2020年职工基本医疗保险（含生育保险）基金收支决算表</t>
  </si>
  <si>
    <t>社决06表</t>
  </si>
  <si>
    <t>小      计</t>
  </si>
  <si>
    <t>基本医疗保险统筹基金（含单建统筹）</t>
  </si>
  <si>
    <t>基本医疗保险
个人账户基金</t>
  </si>
  <si>
    <t>一、基本医疗保险费收入</t>
  </si>
  <si>
    <t>一、基本医疗保险待遇支出</t>
  </si>
  <si>
    <t xml:space="preserve">    其中：单位缴费</t>
  </si>
  <si>
    <t>　  其中：住院费用支出</t>
  </si>
  <si>
    <t xml:space="preserve">          个人缴费</t>
  </si>
  <si>
    <t>　        门诊费用支出</t>
  </si>
  <si>
    <t xml:space="preserve">          生育医疗费用支出</t>
  </si>
  <si>
    <t xml:space="preserve">          生育津贴支出</t>
  </si>
  <si>
    <t>总      计</t>
  </si>
  <si>
    <t>第 6 页</t>
  </si>
  <si>
    <t>2020年城乡居民基本医疗保险基金收支决算表</t>
  </si>
  <si>
    <t>社决07表</t>
  </si>
  <si>
    <t>项目</t>
  </si>
  <si>
    <t xml:space="preserve">    其中：集体扶持收入</t>
  </si>
  <si>
    <t>　　其中：住院费用支出</t>
  </si>
  <si>
    <t xml:space="preserve">          城乡医疗救助资助收入</t>
  </si>
  <si>
    <t xml:space="preserve">          门诊费用支出</t>
  </si>
  <si>
    <t xml:space="preserve">          财政为困难人员代缴收入</t>
  </si>
  <si>
    <t>二、大病保险支出</t>
  </si>
  <si>
    <t xml:space="preserve">      其中：按规定标准补助收入</t>
  </si>
  <si>
    <t>四、其他收入</t>
  </si>
  <si>
    <t>五、本年收入小计</t>
  </si>
  <si>
    <t>六、上级补助收入</t>
  </si>
  <si>
    <t>七、下级上解收入</t>
  </si>
  <si>
    <t>八、本年收入合计</t>
  </si>
  <si>
    <t>九、上年结余</t>
  </si>
  <si>
    <t>第 7 页</t>
  </si>
  <si>
    <t>2020年工伤保险基金收支决算表</t>
  </si>
  <si>
    <t xml:space="preserve">       社决08表</t>
  </si>
  <si>
    <t>一、工伤保险费收入</t>
  </si>
  <si>
    <t>一、工伤保险待遇支出</t>
  </si>
  <si>
    <t>　　其中：医疗待遇支出</t>
  </si>
  <si>
    <t>二、劳动能力鉴定支出</t>
  </si>
  <si>
    <t xml:space="preserve">四、其他收入   </t>
  </si>
  <si>
    <t>三、工伤预防费用支出</t>
  </si>
  <si>
    <t>四、其他支出</t>
  </si>
  <si>
    <t>五、本年支出小计</t>
  </si>
  <si>
    <t>六、补助下级支出</t>
  </si>
  <si>
    <t xml:space="preserve">七、上解上级支出 </t>
  </si>
  <si>
    <t>八、本年支出合计</t>
  </si>
  <si>
    <t>九、本年收支结余</t>
  </si>
  <si>
    <t>十、年末滚存结余</t>
  </si>
  <si>
    <t xml:space="preserve">    其中：储备金</t>
  </si>
  <si>
    <t>第 8 页</t>
  </si>
  <si>
    <t>2020年失业保险基金收支决算表</t>
  </si>
  <si>
    <t xml:space="preserve">       社决09表</t>
  </si>
  <si>
    <t>一、失业保险费收入</t>
  </si>
  <si>
    <t>一、失业保险金支出</t>
  </si>
  <si>
    <t>二、基本医疗保险费支出</t>
  </si>
  <si>
    <t xml:space="preserve">四、转移收入 </t>
  </si>
  <si>
    <t>四、职业培训和职业介绍补贴支出</t>
  </si>
  <si>
    <t>五、其他费用支出</t>
  </si>
  <si>
    <t>六、稳定岗位补贴支出</t>
  </si>
  <si>
    <t>七、技能提升补贴支出</t>
  </si>
  <si>
    <t xml:space="preserve">八、转移支出 </t>
  </si>
  <si>
    <t>九、其他支出</t>
  </si>
  <si>
    <t>十、本年支出小计</t>
  </si>
  <si>
    <t>十一、补助下级支出</t>
  </si>
  <si>
    <t xml:space="preserve">十二、上解上级支出 </t>
  </si>
  <si>
    <t>十三、本年支出合计</t>
  </si>
  <si>
    <t>十四、本年收支结余</t>
  </si>
  <si>
    <t>十五、年末滚存结余</t>
  </si>
  <si>
    <t>第 9 页</t>
  </si>
  <si>
    <t>2020年社会保障基金财政专户资产负债表</t>
  </si>
  <si>
    <t xml:space="preserve"> 社决10表</t>
  </si>
  <si>
    <t>项     目</t>
  </si>
  <si>
    <t>合　　计</t>
  </si>
  <si>
    <t xml:space="preserve">城乡居民基本
  养老保险基金  </t>
  </si>
  <si>
    <t>一、年初数</t>
  </si>
  <si>
    <t xml:space="preserve">   (一)资产合计</t>
  </si>
  <si>
    <t xml:space="preserve">       1.银行存款</t>
  </si>
  <si>
    <t xml:space="preserve">         其中：定期存款</t>
  </si>
  <si>
    <t xml:space="preserve">       2.暂付款</t>
  </si>
  <si>
    <t xml:space="preserve">       3.债券投资</t>
  </si>
  <si>
    <t xml:space="preserve">       4.委托投资</t>
  </si>
  <si>
    <t xml:space="preserve">   (二)负债合计</t>
  </si>
  <si>
    <t xml:space="preserve">       1.借入款项</t>
  </si>
  <si>
    <t xml:space="preserve">       2.暂收款</t>
  </si>
  <si>
    <t xml:space="preserve">   (三)基金</t>
  </si>
  <si>
    <t>二、年末数</t>
  </si>
  <si>
    <t>第 10 页</t>
  </si>
  <si>
    <t>2020年社会保障基金财政专户收支决算表</t>
  </si>
  <si>
    <t xml:space="preserve"> 社决11表</t>
  </si>
  <si>
    <t>一、上年结余</t>
  </si>
  <si>
    <t>二、本年收入</t>
  </si>
  <si>
    <t xml:space="preserve">    1.社会保险费收入</t>
  </si>
  <si>
    <t xml:space="preserve">      其中：税务征缴收入</t>
  </si>
  <si>
    <t xml:space="preserve">            经办机构征缴收入</t>
  </si>
  <si>
    <t xml:space="preserve">            代缴收入</t>
  </si>
  <si>
    <t xml:space="preserve">     2.财政补贴收入</t>
  </si>
  <si>
    <t xml:space="preserve">     3.利息收入</t>
  </si>
  <si>
    <t xml:space="preserve">     4.委托投资收益</t>
  </si>
  <si>
    <t>三、本年支出</t>
  </si>
  <si>
    <t xml:space="preserve">     其中：社会保险待遇支出</t>
  </si>
  <si>
    <t>四、本年收支结余</t>
  </si>
  <si>
    <t>五、年末滚存结余</t>
  </si>
  <si>
    <t>第 11 页</t>
  </si>
  <si>
    <t>2020年财政对社会保险基金补助情况表</t>
  </si>
  <si>
    <t>社决附01表</t>
  </si>
  <si>
    <t xml:space="preserve">项      目  </t>
  </si>
  <si>
    <t>一、上年预算结转</t>
  </si>
  <si>
    <t>　 （一）省级</t>
  </si>
  <si>
    <t>　 （二）地级</t>
  </si>
  <si>
    <t>　 （三）县级</t>
  </si>
  <si>
    <t>二、本年预算安排</t>
  </si>
  <si>
    <t xml:space="preserve">   （一）中央级</t>
  </si>
  <si>
    <t>　 （二）省级</t>
  </si>
  <si>
    <t>　 （三）地级</t>
  </si>
  <si>
    <t>　 （四）县级</t>
  </si>
  <si>
    <t>三、本年预算支出</t>
  </si>
  <si>
    <t>四、本年预算结转</t>
  </si>
  <si>
    <t>第 12 页</t>
  </si>
  <si>
    <t>2020年基本养老保险补充资料表</t>
  </si>
  <si>
    <t>社决附02表</t>
  </si>
  <si>
    <t>单位</t>
  </si>
  <si>
    <t>数      量</t>
  </si>
  <si>
    <t>一、企业职工基本养老保险</t>
  </si>
  <si>
    <t xml:space="preserve">   (五)个人账户情况</t>
  </si>
  <si>
    <t>三、机关事业单位基本养老保险</t>
  </si>
  <si>
    <t xml:space="preserve">   (一)参保人员年末数</t>
  </si>
  <si>
    <t>人</t>
  </si>
  <si>
    <t xml:space="preserve">       1.建立个人账户年末人数</t>
  </si>
  <si>
    <t>　     1.在职职工</t>
  </si>
  <si>
    <t xml:space="preserve">       2.年末个人账户记账金额</t>
  </si>
  <si>
    <t>元</t>
  </si>
  <si>
    <t xml:space="preserve">         其中：个人身份参保</t>
  </si>
  <si>
    <t xml:space="preserve">   (六)基金暂存其他账户存款年末数</t>
  </si>
  <si>
    <t>　     2.退休、退职人员</t>
  </si>
  <si>
    <t>　     2.离退休人员</t>
  </si>
  <si>
    <t xml:space="preserve">       1.经办机构收入户</t>
  </si>
  <si>
    <t xml:space="preserve">         其中：当年新退休（退职）人员</t>
  </si>
  <si>
    <t>　      (1)离休人员</t>
  </si>
  <si>
    <t xml:space="preserve">       2.国库户</t>
  </si>
  <si>
    <t xml:space="preserve">   (二)缴费人员年末数</t>
  </si>
  <si>
    <t>　      (2)退休、退职人员</t>
  </si>
  <si>
    <t xml:space="preserve">   （七)中央调剂资金情况（省级专用）</t>
  </si>
  <si>
    <t xml:space="preserve">   (三)缴费基数总额</t>
  </si>
  <si>
    <t xml:space="preserve">         ①当年新增退休（退职）人员</t>
  </si>
  <si>
    <t xml:space="preserve">        （1）本年收支结余（不含中央调剂资金）</t>
  </si>
  <si>
    <t>　     1.单位</t>
  </si>
  <si>
    <t xml:space="preserve">         ②当年死亡退休（退职）人员</t>
  </si>
  <si>
    <t xml:space="preserve">        （2）中央调剂基金补助</t>
  </si>
  <si>
    <t>　     2.个人</t>
  </si>
  <si>
    <t xml:space="preserve">        （3）上解中央调剂资金</t>
  </si>
  <si>
    <t xml:space="preserve">   (四)保险费缴纳情况</t>
  </si>
  <si>
    <t xml:space="preserve">       其中：个人身份缴费</t>
  </si>
  <si>
    <t xml:space="preserve">        （4）年末滚存结余</t>
  </si>
  <si>
    <t xml:space="preserve">       1.缴纳当年基本养老保险费</t>
  </si>
  <si>
    <t xml:space="preserve">        （5）不含本年中央调剂资金年末滚存结余</t>
  </si>
  <si>
    <t xml:space="preserve">       2.欠费情况</t>
  </si>
  <si>
    <t>二、城乡居民基本养老保险</t>
  </si>
  <si>
    <t xml:space="preserve">         （1）上年末累计欠费</t>
  </si>
  <si>
    <t xml:space="preserve">     (一)参保人员年末数</t>
  </si>
  <si>
    <t xml:space="preserve">         （2）本年补缴以前年度欠费</t>
  </si>
  <si>
    <t xml:space="preserve">         其中：个人身份缴费基数总额</t>
  </si>
  <si>
    <t xml:space="preserve">     (二)缴费人员年末数</t>
  </si>
  <si>
    <t xml:space="preserve">         （3）本年新增欠费</t>
  </si>
  <si>
    <t>　　    　其中：代缴困难群体保险费人员年末数</t>
  </si>
  <si>
    <t xml:space="preserve">         （4）年末累计欠费</t>
  </si>
  <si>
    <t xml:space="preserve">     (三)养老金领取人员年末数</t>
  </si>
  <si>
    <t xml:space="preserve">       3.本年预缴以后年度基本养老保险费</t>
  </si>
  <si>
    <t>　　    　其中：当年新领取人员年末数</t>
  </si>
  <si>
    <t xml:space="preserve">       4.一次性补缴以前年度基本养老保险费</t>
  </si>
  <si>
    <t xml:space="preserve">         (1)上年末累计欠费</t>
  </si>
  <si>
    <t xml:space="preserve">   (四)个人账户情况</t>
  </si>
  <si>
    <t xml:space="preserve">         (2)本年补缴以前年度欠费</t>
  </si>
  <si>
    <t xml:space="preserve">         (3)本年新增欠费</t>
  </si>
  <si>
    <t xml:space="preserve">         (4)年末累计欠费</t>
  </si>
  <si>
    <t xml:space="preserve">   (五)基金暂存其他账户存款年末数</t>
  </si>
  <si>
    <t>第 13 页</t>
  </si>
  <si>
    <t>2020年职工基本医疗保险补充资料表</t>
  </si>
  <si>
    <t>社决附03表</t>
  </si>
  <si>
    <t>一、参保人员年末数</t>
  </si>
  <si>
    <t xml:space="preserve">    (三)本年预缴以后年度基本医疗保险费</t>
  </si>
  <si>
    <t xml:space="preserve">    (一)在职职工</t>
  </si>
  <si>
    <t xml:space="preserve">    (四)一次性补缴以前年度基本医疗保险费</t>
  </si>
  <si>
    <t xml:space="preserve">    (二)退休人员</t>
  </si>
  <si>
    <t>五、医疗费用支付情况</t>
  </si>
  <si>
    <t>二、缴费人数</t>
  </si>
  <si>
    <t xml:space="preserve">    (一)医保基金应付金额</t>
  </si>
  <si>
    <t>三、缴费基数总额</t>
  </si>
  <si>
    <t xml:space="preserve">    (二)医保基金实付金额</t>
  </si>
  <si>
    <t xml:space="preserve">    (一)单位</t>
  </si>
  <si>
    <t xml:space="preserve">    (三)医保基金未付金额</t>
  </si>
  <si>
    <t xml:space="preserve">    (二)个人</t>
  </si>
  <si>
    <t>六、统筹基金待遇享受情况</t>
  </si>
  <si>
    <t>四、保险费缴纳情况</t>
  </si>
  <si>
    <t xml:space="preserve">    (一)参保人员住院人数</t>
  </si>
  <si>
    <t xml:space="preserve">    (一)缴纳当年基本医疗保险费</t>
  </si>
  <si>
    <t xml:space="preserve">    (二)参保人员门诊人数</t>
  </si>
  <si>
    <t>　  (二)欠费情况</t>
  </si>
  <si>
    <t xml:space="preserve">    (三)享受生育医疗费用报销人数</t>
  </si>
  <si>
    <t xml:space="preserve">        1.上年末累计欠费</t>
  </si>
  <si>
    <t xml:space="preserve">    (四)享受生育津贴人数</t>
  </si>
  <si>
    <t xml:space="preserve">        2.本年补缴以前年度欠费</t>
  </si>
  <si>
    <t>七、基金暂存其他账户存款年末数</t>
  </si>
  <si>
    <t xml:space="preserve">        3.本年新增欠费</t>
  </si>
  <si>
    <t xml:space="preserve">    (一)经办机构收入户</t>
  </si>
  <si>
    <t xml:space="preserve">        4.年末累计欠费</t>
  </si>
  <si>
    <t xml:space="preserve">    (二)国库户</t>
  </si>
  <si>
    <t>第 14 页</t>
  </si>
  <si>
    <t>2020年城乡居民基本医疗保险补充资料表</t>
  </si>
  <si>
    <t>编制单位：</t>
  </si>
  <si>
    <t>社决附04表</t>
  </si>
  <si>
    <t xml:space="preserve">项      目 </t>
  </si>
  <si>
    <t>六、大病保险情况</t>
  </si>
  <si>
    <t xml:space="preserve">    其中：代缴费人数</t>
  </si>
  <si>
    <t xml:space="preserve">    (一)资金情况</t>
  </si>
  <si>
    <t>二、享受待遇人数</t>
  </si>
  <si>
    <t xml:space="preserve">        1.上年结余</t>
  </si>
  <si>
    <t>三、保险费缴纳情况</t>
  </si>
  <si>
    <t xml:space="preserve">        2.本年筹集</t>
  </si>
  <si>
    <t xml:space="preserve">    (一)缴纳当年医疗保险费</t>
  </si>
  <si>
    <t xml:space="preserve">        3.本年支出</t>
  </si>
  <si>
    <t xml:space="preserve">    (二)预收下年度医疗保险费</t>
  </si>
  <si>
    <t xml:space="preserve">          其中：大病保险待遇支出</t>
  </si>
  <si>
    <t>四、医疗费用支付情况</t>
  </si>
  <si>
    <t xml:space="preserve">                大病保险承办/经办管理费用支出</t>
  </si>
  <si>
    <t xml:space="preserve">        4.当年收支结余</t>
  </si>
  <si>
    <t xml:space="preserve">        5.年末滚存结余</t>
  </si>
  <si>
    <t xml:space="preserve">    (二)人数情况</t>
  </si>
  <si>
    <t>五、基金暂存其他账户存款年末数</t>
  </si>
  <si>
    <t xml:space="preserve">        1.大病保险覆盖人数</t>
  </si>
  <si>
    <t xml:space="preserve">        2.享受大病保险待遇人数</t>
  </si>
  <si>
    <t>第 15 页</t>
  </si>
  <si>
    <t>2020年工伤保险补充资料表</t>
  </si>
  <si>
    <t>社决附05表</t>
  </si>
  <si>
    <t xml:space="preserve">      3.本年新增欠费</t>
  </si>
  <si>
    <t>二、缴费人员年末数</t>
  </si>
  <si>
    <t xml:space="preserve">      4.年末累计欠费</t>
  </si>
  <si>
    <t>　（三）本年预缴以后年度工伤保险费</t>
  </si>
  <si>
    <t xml:space="preserve">  （四）一次性补缴以前年度工伤保险费</t>
  </si>
  <si>
    <t xml:space="preserve">    (一)缴纳当年工伤保险费</t>
  </si>
  <si>
    <t>五、享受工伤保险待遇全年人数</t>
  </si>
  <si>
    <t xml:space="preserve">       其中：按缴费基数缴纳的工伤保险费</t>
  </si>
  <si>
    <t>六、基金暂存其他账户存款年末数</t>
  </si>
  <si>
    <t xml:space="preserve">    （二）欠费情况</t>
  </si>
  <si>
    <t xml:space="preserve">   （一）经办机构收入户</t>
  </si>
  <si>
    <t xml:space="preserve">       1.上年末累计欠费</t>
  </si>
  <si>
    <t xml:space="preserve">   （二）国库户</t>
  </si>
  <si>
    <t xml:space="preserve">       2.本年补缴以前年度欠费</t>
  </si>
  <si>
    <t>第 16 页</t>
  </si>
  <si>
    <t>2020年失业保险补充资料表</t>
  </si>
  <si>
    <t>社决附06表</t>
  </si>
  <si>
    <t xml:space="preserve">    (三)全年领取失业保险金人月数</t>
  </si>
  <si>
    <t>人月</t>
  </si>
  <si>
    <t xml:space="preserve">    其中：实际缴费人员年末数</t>
  </si>
  <si>
    <t xml:space="preserve">    (四)月人均领取失业保险金</t>
  </si>
  <si>
    <t>元/人月</t>
  </si>
  <si>
    <t xml:space="preserve">          农民合同制工人参保人数</t>
  </si>
  <si>
    <t>五、享受其他待遇情况</t>
  </si>
  <si>
    <t>二、缴费基数总额</t>
  </si>
  <si>
    <t xml:space="preserve">    (一)代缴医疗保险费人月数</t>
  </si>
  <si>
    <t xml:space="preserve">    (二)享受职业培训和职业介绍补贴人数</t>
  </si>
  <si>
    <t xml:space="preserve">    (三)享受稳定岗位补贴企业参加失业保险人数</t>
  </si>
  <si>
    <t xml:space="preserve">    (四)享受技能提升补贴人数</t>
  </si>
  <si>
    <t xml:space="preserve">    (一)上年末累计欠费</t>
  </si>
  <si>
    <t xml:space="preserve">    (五)享受农民合同制工人一次性生活补助人数</t>
  </si>
  <si>
    <t xml:space="preserve">    (二)本年补缴以前年度欠费</t>
  </si>
  <si>
    <t xml:space="preserve">    (六)全年享受失业补助金人数</t>
  </si>
  <si>
    <t xml:space="preserve">    (三)本年新增欠费</t>
  </si>
  <si>
    <t xml:space="preserve">    (七)全年享受临时生活补助人数</t>
  </si>
  <si>
    <t xml:space="preserve">    (四)年末累计欠费</t>
  </si>
  <si>
    <t xml:space="preserve">    (八)享受其他促进就业支出人数</t>
  </si>
  <si>
    <t>四、领取失业保险金情况</t>
  </si>
  <si>
    <t>六、基金暂存其他账户款年末数</t>
  </si>
  <si>
    <t xml:space="preserve">    (一)领取失业保险金年末人数</t>
  </si>
  <si>
    <t xml:space="preserve">    (二)全年领取失业保险金人数</t>
  </si>
  <si>
    <t>第 17 页</t>
  </si>
  <si>
    <t>2020年机关事业单位职业年金情况表</t>
  </si>
  <si>
    <t xml:space="preserve"> 社决附07表</t>
  </si>
  <si>
    <t>数    量</t>
  </si>
  <si>
    <t>一、机关事业单位职业年金收支情况</t>
  </si>
  <si>
    <t xml:space="preserve">   （四）本年收支结余</t>
  </si>
  <si>
    <t xml:space="preserve">   （一）上年结余</t>
  </si>
  <si>
    <t xml:space="preserve">   （五）年末滚存结余</t>
  </si>
  <si>
    <t xml:space="preserve">   （二）本年收入</t>
  </si>
  <si>
    <t>二、机关事业单位职业年金参保人员年末数</t>
  </si>
  <si>
    <t xml:space="preserve">         1.缴费收入</t>
  </si>
  <si>
    <t xml:space="preserve">   （一）在职职工</t>
  </si>
  <si>
    <t xml:space="preserve">         2.实际投资收益</t>
  </si>
  <si>
    <t xml:space="preserve">   （二）退休人员</t>
  </si>
  <si>
    <t xml:space="preserve">         3.记实记账利息收入</t>
  </si>
  <si>
    <t>三、机关事业单位职业年金年金记账金额</t>
  </si>
  <si>
    <t xml:space="preserve">  （三）本年支出</t>
  </si>
  <si>
    <t xml:space="preserve">   （一）记账本金年末余额</t>
  </si>
  <si>
    <t xml:space="preserve">        其中：养老金支出</t>
  </si>
  <si>
    <t xml:space="preserve">   （二）记账利息年末余额</t>
  </si>
  <si>
    <t>第 18 页</t>
  </si>
  <si>
    <t>2020年公务员医疗补助情况表</t>
  </si>
  <si>
    <t>社决附08表</t>
  </si>
  <si>
    <t>一、公务员医疗补助收支情况</t>
  </si>
  <si>
    <t xml:space="preserve">    （一）上年结余</t>
  </si>
  <si>
    <t xml:space="preserve">    （二）本年收入</t>
  </si>
  <si>
    <t xml:space="preserve">    （三）本年支出</t>
  </si>
  <si>
    <t xml:space="preserve">    （四）本年收支结余</t>
  </si>
  <si>
    <t xml:space="preserve">    （五）年末滚存结余</t>
  </si>
  <si>
    <t>二、公务员医疗补助参保人员年末数</t>
  </si>
  <si>
    <t>第 19 页</t>
  </si>
  <si>
    <t>2020年社会保险补充资料表</t>
  </si>
  <si>
    <t xml:space="preserve">    社决附09表</t>
  </si>
  <si>
    <t>单位:人、元、元/年</t>
  </si>
  <si>
    <t>全年平均数</t>
  </si>
  <si>
    <t xml:space="preserve">  （二）缴费人数</t>
  </si>
  <si>
    <t xml:space="preserve">  （一）参保人数</t>
  </si>
  <si>
    <t xml:space="preserve">  （三）缴费费率(%)</t>
  </si>
  <si>
    <t xml:space="preserve">        1.在职职工</t>
  </si>
  <si>
    <t xml:space="preserve">  （四）人均缴费工资基数</t>
  </si>
  <si>
    <t xml:space="preserve">          其中：以个人身份参保</t>
  </si>
  <si>
    <t>四、职工基本医疗保险</t>
  </si>
  <si>
    <t xml:space="preserve">        2.离退休人员</t>
  </si>
  <si>
    <t xml:space="preserve">         （1）离休人员</t>
  </si>
  <si>
    <t>　　     （2）退休、退职人员</t>
  </si>
  <si>
    <t xml:space="preserve">        2.退休人员</t>
  </si>
  <si>
    <t xml:space="preserve">        其中：以个人身份参保</t>
  </si>
  <si>
    <t xml:space="preserve">  （三）缴费费率（%）</t>
  </si>
  <si>
    <t xml:space="preserve">        1.单位缴费费率(%)</t>
  </si>
  <si>
    <t xml:space="preserve">        1.单位缴费费率</t>
  </si>
  <si>
    <t xml:space="preserve">        2.个人缴费费率(%)</t>
  </si>
  <si>
    <t xml:space="preserve">        2.职工个人缴费费率</t>
  </si>
  <si>
    <t xml:space="preserve">   （四）人均缴费工资基数</t>
  </si>
  <si>
    <t xml:space="preserve">        3.以个人身份参保缴费费率</t>
  </si>
  <si>
    <t>五、城乡居民基本医疗保险</t>
  </si>
  <si>
    <t xml:space="preserve">  （四）征缴率(%)</t>
  </si>
  <si>
    <t xml:space="preserve">   （一）个人缴费标准</t>
  </si>
  <si>
    <t xml:space="preserve">  （五）人均缴费工资基数</t>
  </si>
  <si>
    <t xml:space="preserve">   （二）财政补贴标准</t>
  </si>
  <si>
    <t xml:space="preserve">  （六）人均养老金水平</t>
  </si>
  <si>
    <t>六、工伤保险</t>
  </si>
  <si>
    <t xml:space="preserve">   （一）参保人数</t>
  </si>
  <si>
    <t xml:space="preserve">   (一）个人缴费标准</t>
  </si>
  <si>
    <t xml:space="preserve">   （二）缴费人数</t>
  </si>
  <si>
    <t xml:space="preserve">  （二）对基础养老金补贴标准</t>
  </si>
  <si>
    <t xml:space="preserve">   （三）缴费费率(%)</t>
  </si>
  <si>
    <t xml:space="preserve">  （三）对个人缴费补贴标准</t>
  </si>
  <si>
    <t xml:space="preserve">  （四）养老金领取人数</t>
  </si>
  <si>
    <t>七、失业保险</t>
  </si>
  <si>
    <t xml:space="preserve">  （五）人均养老保险待遇</t>
  </si>
  <si>
    <t xml:space="preserve">   （二）实际缴费人数</t>
  </si>
  <si>
    <t xml:space="preserve">         1.在职职工</t>
  </si>
  <si>
    <t xml:space="preserve">         2.退休、退职人员</t>
  </si>
  <si>
    <t>八、统筹地区上年度职工平均工资</t>
  </si>
  <si>
    <t>第 20 页</t>
  </si>
  <si>
    <t>2020年社会保险补充资料表续</t>
  </si>
  <si>
    <t>一、其他收入</t>
  </si>
  <si>
    <t xml:space="preserve">    其中：1.滞纳金和违约金</t>
  </si>
  <si>
    <t xml:space="preserve">          2.追回待遇</t>
  </si>
  <si>
    <t xml:space="preserve">          3.捐赠收入</t>
  </si>
  <si>
    <t xml:space="preserve">          4.其他</t>
  </si>
  <si>
    <t>二、其他支出</t>
  </si>
  <si>
    <t xml:space="preserve">    其中：1.退以前年度保险费</t>
  </si>
  <si>
    <t xml:space="preserve">          2.抵扣重复领取待遇支出</t>
  </si>
  <si>
    <t xml:space="preserve">          3.大病保险支出</t>
  </si>
  <si>
    <t xml:space="preserve">          4.经营困难且恢复有望
            企业稳岗返还支出</t>
  </si>
  <si>
    <t xml:space="preserve">          5.失业补助金支出</t>
  </si>
  <si>
    <t xml:space="preserve">          6.临时生活补助支出</t>
  </si>
  <si>
    <t xml:space="preserve">          7.其他</t>
  </si>
  <si>
    <t>三、暂付款</t>
  </si>
  <si>
    <t xml:space="preserve">    其中：1.委托上级投资</t>
  </si>
  <si>
    <t xml:space="preserve">          2.异地就医预付金</t>
  </si>
  <si>
    <t xml:space="preserve">          3.国家组织药品集中采购资金</t>
  </si>
  <si>
    <t xml:space="preserve">          4.先行支付待遇</t>
  </si>
  <si>
    <t xml:space="preserve">          5.其他</t>
  </si>
  <si>
    <t>四、暂收款</t>
  </si>
  <si>
    <t xml:space="preserve">    其中：1.下级归集委托投资</t>
  </si>
  <si>
    <t xml:space="preserve">          2.异地就医资金</t>
  </si>
  <si>
    <t xml:space="preserve">          3.预收保险费</t>
  </si>
  <si>
    <t xml:space="preserve">          4.医疗保证金</t>
  </si>
  <si>
    <t>第 21 页</t>
  </si>
</sst>
</file>

<file path=xl/styles.xml><?xml version="1.0" encoding="utf-8"?>
<styleSheet xmlns="http://schemas.openxmlformats.org/spreadsheetml/2006/main">
  <numFmts count="1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-0;;"/>
    <numFmt numFmtId="177" formatCode="#,##0.00_ ;-#,##0.00;;"/>
    <numFmt numFmtId="178" formatCode="#,##0_ ;-#,##0;;"/>
    <numFmt numFmtId="179" formatCode="#,##0.00_ ;-#,##0.00"/>
  </numFmts>
  <fonts count="19">
    <font>
      <name val="Calibri"/>
      <family val="2"/>
      <color theme="1"/>
      <sz val="11"/>
      <scheme val="minor"/>
    </font>
    <font>
      <name val="宋体"/>
      <charset val="134"/>
      <color/>
      <sz val="10"/>
    </font>
    <font>
      <name val="宋体"/>
      <charset val="134"/>
      <color/>
      <sz val="12"/>
    </font>
    <font>
      <name val="宋体"/>
      <charset val="134"/>
      <color/>
      <sz val="12"/>
    </font>
    <font>
      <name val="宋体"/>
      <charset val="134"/>
      <color/>
      <sz val="12"/>
    </font>
    <font>
      <name val="宋体"/>
      <charset val="1"/>
      <color/>
      <sz val="10"/>
    </font>
    <font>
      <name val="宋体"/>
      <charset val="1"/>
      <b/>
      <color indexed="8"/>
      <sz val="27"/>
    </font>
    <font>
      <name val="宋体"/>
      <charset val="1"/>
      <color indexed="8"/>
      <sz val="27"/>
    </font>
    <font>
      <name val="宋体"/>
      <charset val="1"/>
      <color indexed="8"/>
      <sz val="9"/>
    </font>
    <font>
      <name val="宋体"/>
      <charset val="1"/>
      <color indexed="8"/>
      <sz val="12"/>
    </font>
    <font>
      <name val="宋体"/>
      <charset val="1"/>
      <color indexed="8"/>
      <sz val="11"/>
    </font>
    <font>
      <name val="宋体"/>
      <charset val="1"/>
      <b/>
      <color indexed="8"/>
      <sz val="29"/>
    </font>
    <font>
      <name val="宋体"/>
      <charset val="1"/>
      <b/>
      <color indexed="8"/>
      <sz val="22"/>
    </font>
    <font>
      <name val="宋体"/>
      <charset val="1"/>
      <color indexed="8"/>
      <sz val="13"/>
    </font>
    <font>
      <name val="宋体"/>
      <charset val="1"/>
      <b/>
      <color indexed="8"/>
      <sz val="12"/>
    </font>
    <font>
      <name val="宋体"/>
      <charset val="1"/>
      <b/>
      <color/>
      <sz val="10"/>
    </font>
    <font>
      <name val="宋体"/>
      <charset val="1"/>
      <color/>
      <sz val="12"/>
    </font>
    <font>
      <name val="宋体"/>
      <charset val="1"/>
      <color indexed="8"/>
      <sz val="10"/>
    </font>
    <font>
      <name val="宋体"/>
      <charset val="1"/>
      <b/>
      <color/>
      <sz val="29"/>
    </font>
  </fonts>
  <fills count="266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>
        <fgColor indexed="6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80"/>
        <bgColor indexed="64"/>
      </patternFill>
    </fill>
  </fills>
  <borders count="264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hair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hair">
        <color indexed="8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hair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hair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hair">
        <color indexed="8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hair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hair">
        <color indexed="8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hair">
        <color indexed="8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8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 style="thin">
        <color indexed="64"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 style="thin">
        <color indexed="64"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 style="thin">
        <color indexed="64"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 style="thin">
        <color indexed="64"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 style="thin">
        <color indexed="64"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 style="thin">
        <color indexed="64"/>
      </top>
      <bottom>
        <color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983">
    <xf numFmtId="0" fontId="0" fillId="0" borderId="0" xfId="0"/>
    <xf numFmtId="0" fontId="1" fillId="2" borderId="1" xfId="0"/>
    <xf numFmtId="0" fontId="2" fillId="3" borderId="2" xfId="0"/>
    <xf numFmtId="0" fontId="2" fillId="4" borderId="3" xfId="0"/>
    <xf numFmtId="0" fontId="3" fillId="5" borderId="4" xfId="0"/>
    <xf numFmtId="0" fontId="3" fillId="6" borderId="5" xfId="0"/>
    <xf numFmtId="0" fontId="1" fillId="7" borderId="6" xfId="0"/>
    <xf numFmtId="0" fontId="1" fillId="8" borderId="7" xfId="0"/>
    <xf numFmtId="0" fontId="1" fillId="9" borderId="8" xfId="0"/>
    <xf numFmtId="0" fontId="1" fillId="10" borderId="9" xfId="0"/>
    <xf numFmtId="0" fontId="1" fillId="11" borderId="10" xfId="0"/>
    <xf numFmtId="0" fontId="1" fillId="12" borderId="11" xfId="0"/>
    <xf numFmtId="0" fontId="1" fillId="13" borderId="12" xfId="0"/>
    <xf numFmtId="0" fontId="1" fillId="14" borderId="13" xfId="0"/>
    <xf numFmtId="0" fontId="1" fillId="15" borderId="14" xfId="0"/>
    <xf numFmtId="0" fontId="1" fillId="16" borderId="15" xfId="0"/>
    <xf numFmtId="0" fontId="1" fillId="17" borderId="16" xfId="0"/>
    <xf numFmtId="9" fontId="4" fillId="18" borderId="17" xfId="0"/>
    <xf numFmtId="44" fontId="4" fillId="19" borderId="18" xfId="0"/>
    <xf numFmtId="42" fontId="4" fillId="20" borderId="19" xfId="0"/>
    <xf numFmtId="43" fontId="4" fillId="21" borderId="20" xfId="0"/>
    <xf numFmtId="41" fontId="4" fillId="22" borderId="21" xfId="0"/>
    <xf numFmtId="0" fontId="5" fillId="23" borderId="22" xfId="0"/>
    <xf numFmtId="0" fontId="6" fillId="24" borderId="23" xfId="0">
      <alignment horizontal="center" vertical="center"/>
    </xf>
    <xf numFmtId="0" fontId="6" fillId="25" borderId="24" xfId="0"/>
    <xf numFmtId="0" fontId="7" fillId="26" borderId="25" xfId="0">
      <alignment horizontal="center" vertical="center"/>
    </xf>
    <xf numFmtId="0" fontId="8" fillId="27" borderId="26" xfId="0"/>
    <xf numFmtId="0" fontId="9" fillId="28" borderId="27" xfId="0"/>
    <xf numFmtId="0" fontId="9" fillId="29" borderId="28" xfId="0">
      <alignment horizontal="right"/>
    </xf>
    <xf numFmtId="176" fontId="9" fillId="30" borderId="29" xfId="0">
      <alignment horizontal="center"/>
    </xf>
    <xf numFmtId="0" fontId="10" fillId="31" borderId="30" xfId="0"/>
    <xf numFmtId="49" fontId="9" fillId="32" borderId="31" xfId="0"/>
    <xf numFmtId="14" fontId="9" fillId="33" borderId="32" xfId="0"/>
    <xf numFmtId="0" fontId="9" fillId="34" borderId="33" xfId="0">
      <alignment horizontal="left"/>
    </xf>
    <xf numFmtId="49" fontId="9" fillId="35" borderId="34" xfId="0"/>
    <xf numFmtId="0" fontId="9" fillId="36" borderId="35" xfId="0"/>
    <xf numFmtId="14" fontId="9" fillId="37" borderId="36" xfId="0"/>
    <xf numFmtId="49" fontId="9" fillId="38" borderId="37" xfId="0"/>
    <xf numFmtId="0" fontId="5" fillId="39" borderId="38" xfId="0">
      <alignment horizontal="left"/>
    </xf>
    <xf numFmtId="49" fontId="9" fillId="40" borderId="39" xfId="0">
      <alignment horizontal="center" vertical="center"/>
    </xf>
    <xf numFmtId="0" fontId="9" fillId="41" borderId="40" xfId="0"/>
    <xf numFmtId="0" fontId="9" fillId="42" borderId="41" xfId="0">
      <alignment horizontal="center"/>
    </xf>
    <xf numFmtId="49" fontId="10" fillId="43" borderId="42" xfId="0"/>
    <xf numFmtId="0" fontId="9" fillId="44" borderId="43" xfId="0">
      <alignment horizontal="left" wrapText="1"/>
    </xf>
    <xf numFmtId="0" fontId="8" fillId="45" borderId="44" xfId="0">
      <alignment horizontal="left"/>
    </xf>
    <xf numFmtId="0" fontId="8" fillId="46" borderId="45" xfId="0"/>
    <xf numFmtId="0" fontId="8" fillId="47" borderId="46" xfId="0">
      <alignment horizontal="center"/>
    </xf>
    <xf numFmtId="0" fontId="5" fillId="48" borderId="47" xfId="0">
      <alignment horizontal="center"/>
    </xf>
    <xf numFmtId="0" fontId="11" fillId="49" borderId="48" xfId="0">
      <alignment horizontal="center" vertical="center"/>
    </xf>
    <xf numFmtId="0" fontId="12" fillId="50" borderId="49" xfId="0">
      <alignment horizontal="center" vertical="center"/>
    </xf>
    <xf numFmtId="0" fontId="5" fillId="51" borderId="50" xfId="0"/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9" fillId="54" borderId="53" xfId="0">
      <alignment horizontal="left" vertical="center"/>
    </xf>
    <xf numFmtId="0" fontId="13" fillId="55" borderId="54" xfId="0">
      <alignment horizontal="center" vertical="center"/>
    </xf>
    <xf numFmtId="49" fontId="11" fillId="56" borderId="55" xfId="0">
      <alignment horizontal="center" vertical="center"/>
    </xf>
    <xf numFmtId="0" fontId="14" fillId="57" borderId="56" xfId="0">
      <alignment horizontal="center" vertical="center"/>
    </xf>
    <xf numFmtId="0" fontId="15" fillId="58" borderId="57" xfId="0">
      <alignment horizontal="center"/>
    </xf>
    <xf numFmtId="49" fontId="8" fillId="59" borderId="58" xfId="0">
      <alignment vertical="center"/>
    </xf>
    <xf numFmtId="49" fontId="9" fillId="60" borderId="59" xfId="0">
      <alignment vertical="center"/>
    </xf>
    <xf numFmtId="49" fontId="5" fillId="61" borderId="60" xfId="0"/>
    <xf numFmtId="49" fontId="9" fillId="62" borderId="61" xfId="0">
      <alignment horizontal="right" vertical="center"/>
    </xf>
    <xf numFmtId="49" fontId="9" fillId="63" borderId="62" xfId="0">
      <alignment vertical="center"/>
    </xf>
    <xf numFmtId="49" fontId="9" fillId="64" borderId="63" xfId="0">
      <alignment horizontal="center" vertical="center"/>
    </xf>
    <xf numFmtId="49" fontId="5" fillId="65" borderId="64" xfId="0"/>
    <xf numFmtId="49" fontId="9" fillId="66" borderId="65" xfId="0">
      <alignment horizontal="right" vertical="center"/>
    </xf>
    <xf numFmtId="49" fontId="14" fillId="67" borderId="66" xfId="0">
      <alignment horizontal="center" vertical="center"/>
    </xf>
    <xf numFmtId="0" fontId="14" fillId="68" borderId="67" xfId="0">
      <alignment horizontal="center" vertical="center"/>
    </xf>
    <xf numFmtId="0" fontId="14" fillId="69" borderId="68" xfId="0">
      <alignment horizontal="center" vertical="center"/>
    </xf>
    <xf numFmtId="49" fontId="14" fillId="70" borderId="69" xfId="0">
      <alignment horizontal="center" vertical="center"/>
    </xf>
    <xf numFmtId="49" fontId="14" fillId="71" borderId="70" xfId="0">
      <alignment horizontal="center" vertical="center" wrapText="1"/>
    </xf>
    <xf numFmtId="49" fontId="14" fillId="72" borderId="71" xfId="0">
      <alignment horizontal="center" vertical="center" wrapText="1"/>
    </xf>
    <xf numFmtId="49" fontId="14" fillId="73" borderId="72" xfId="0">
      <alignment horizontal="center" vertical="center" wrapText="1"/>
    </xf>
    <xf numFmtId="49" fontId="9" fillId="74" borderId="73" xfId="0">
      <alignment vertical="center"/>
    </xf>
    <xf numFmtId="177" fontId="9" fillId="75" borderId="74" xfId="0">
      <alignment horizontal="right" vertical="center"/>
    </xf>
    <xf numFmtId="177" fontId="9" fillId="76" borderId="75" xfId="0">
      <alignment horizontal="right" vertical="center"/>
    </xf>
    <xf numFmtId="177" fontId="9" fillId="77" borderId="76" xfId="0">
      <alignment horizontal="right" vertical="center"/>
    </xf>
    <xf numFmtId="177" fontId="9" fillId="78" borderId="77" xfId="0">
      <alignment horizontal="right" vertical="center"/>
    </xf>
    <xf numFmtId="177" fontId="9" fillId="79" borderId="78" xfId="0">
      <alignment horizontal="right" vertical="center"/>
    </xf>
    <xf numFmtId="177" fontId="9" fillId="80" borderId="79" xfId="0">
      <alignment horizontal="right" vertical="center"/>
    </xf>
    <xf numFmtId="49" fontId="9" fillId="81" borderId="80" xfId="0">
      <alignment vertical="center"/>
    </xf>
    <xf numFmtId="49" fontId="9" fillId="82" borderId="81" xfId="0">
      <alignment horizontal="center" vertical="center"/>
    </xf>
    <xf numFmtId="177" fontId="9" fillId="83" borderId="82" xfId="0">
      <alignment horizontal="right" vertical="center"/>
    </xf>
    <xf numFmtId="177" fontId="9" fillId="84" borderId="83" xfId="0">
      <alignment horizontal="right" vertical="center"/>
    </xf>
    <xf numFmtId="0" fontId="9" fillId="85" borderId="84" xfId="0">
      <alignment vertical="center"/>
    </xf>
    <xf numFmtId="0" fontId="16" fillId="86" borderId="85" xfId="0"/>
    <xf numFmtId="0" fontId="9" fillId="87" borderId="86" xfId="0">
      <alignment horizontal="right" vertical="center"/>
    </xf>
    <xf numFmtId="49" fontId="9" fillId="88" borderId="87" xfId="0">
      <alignment vertical="center"/>
    </xf>
    <xf numFmtId="49" fontId="9" fillId="89" borderId="88" xfId="0">
      <alignment horizontal="right" vertical="center"/>
    </xf>
    <xf numFmtId="49" fontId="9" fillId="90" borderId="89" xfId="0">
      <alignment vertical="center"/>
    </xf>
    <xf numFmtId="49" fontId="9" fillId="91" borderId="90" xfId="0">
      <alignment horizontal="right" vertical="center"/>
    </xf>
    <xf numFmtId="49" fontId="14" fillId="92" borderId="91" xfId="0">
      <alignment horizontal="center" vertical="center" wrapText="1"/>
    </xf>
    <xf numFmtId="49" fontId="9" fillId="93" borderId="92" xfId="0">
      <alignment horizontal="left" vertical="center"/>
    </xf>
    <xf numFmtId="49" fontId="9" fillId="94" borderId="93" xfId="0">
      <alignment horizontal="left" vertical="center"/>
    </xf>
    <xf numFmtId="0" fontId="9" fillId="95" borderId="94" xfId="0">
      <alignment horizontal="right" vertical="center"/>
    </xf>
    <xf numFmtId="49" fontId="9" fillId="96" borderId="95" xfId="0">
      <alignment horizontal="center" vertical="center"/>
    </xf>
    <xf numFmtId="49" fontId="9" fillId="97" borderId="96" xfId="0">
      <alignment horizontal="center" vertical="center"/>
    </xf>
    <xf numFmtId="177" fontId="9" fillId="98" borderId="97" xfId="0">
      <alignment horizontal="right" vertical="center"/>
    </xf>
    <xf numFmtId="49" fontId="9" fillId="99" borderId="98" xfId="0">
      <alignment horizontal="right" vertical="center"/>
    </xf>
    <xf numFmtId="49" fontId="11" fillId="100" borderId="99" xfId="0">
      <alignment horizontal="center" vertical="center"/>
    </xf>
    <xf numFmtId="0" fontId="11" fillId="101" borderId="100" xfId="0">
      <alignment horizontal="center" vertical="center"/>
    </xf>
    <xf numFmtId="49" fontId="14" fillId="102" borderId="101" xfId="0">
      <alignment horizontal="center" vertical="center"/>
    </xf>
    <xf numFmtId="49" fontId="9" fillId="103" borderId="102" xfId="0">
      <alignment horizontal="right" vertical="center" wrapText="1"/>
    </xf>
    <xf numFmtId="49" fontId="14" fillId="104" borderId="103" xfId="0">
      <alignment horizontal="center" vertical="center"/>
    </xf>
    <xf numFmtId="49" fontId="14" fillId="105" borderId="104" xfId="0">
      <alignment horizontal="center" vertical="center" wrapText="1"/>
    </xf>
    <xf numFmtId="177" fontId="9" fillId="106" borderId="105" xfId="0">
      <alignment horizontal="right" vertical="center"/>
    </xf>
    <xf numFmtId="49" fontId="9" fillId="107" borderId="106" xfId="0">
      <alignment horizontal="left" vertical="center"/>
    </xf>
    <xf numFmtId="49" fontId="9" fillId="108" borderId="107" xfId="0">
      <alignment horizontal="center" vertical="center"/>
    </xf>
    <xf numFmtId="0" fontId="9" fillId="109" borderId="108" xfId="0">
      <alignment horizontal="center" vertical="center"/>
    </xf>
    <xf numFmtId="0" fontId="16" fillId="110" borderId="109" xfId="0"/>
    <xf numFmtId="49" fontId="9" fillId="111" borderId="110" xfId="0">
      <alignment vertical="center"/>
    </xf>
    <xf numFmtId="49" fontId="9" fillId="112" borderId="111" xfId="0">
      <alignment horizontal="right" vertical="center"/>
    </xf>
    <xf numFmtId="49" fontId="9" fillId="113" borderId="112" xfId="0">
      <alignment horizontal="center" vertical="center"/>
    </xf>
    <xf numFmtId="49" fontId="14" fillId="114" borderId="113" xfId="0">
      <alignment horizontal="center"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7" borderId="116" xfId="0">
      <alignment horizontal="center" vertical="center"/>
    </xf>
    <xf numFmtId="0" fontId="9" fillId="118" borderId="117" xfId="0">
      <alignment vertical="center"/>
    </xf>
    <xf numFmtId="49" fontId="9" fillId="119" borderId="118" xfId="0">
      <alignment vertical="center"/>
    </xf>
    <xf numFmtId="177" fontId="9" fillId="120" borderId="119" xfId="0">
      <alignment horizontal="right" vertical="center"/>
    </xf>
    <xf numFmtId="49" fontId="9" fillId="121" borderId="120" xfId="0">
      <alignment vertical="center"/>
    </xf>
    <xf numFmtId="177" fontId="9" fillId="122" borderId="121" xfId="0">
      <alignment horizontal="right" vertical="center"/>
    </xf>
    <xf numFmtId="177" fontId="9" fillId="123" borderId="122" xfId="0">
      <alignment horizontal="right" vertical="center"/>
    </xf>
    <xf numFmtId="0" fontId="9" fillId="124" borderId="123" xfId="0">
      <alignment horizontal="right" vertical="center"/>
    </xf>
    <xf numFmtId="49" fontId="9" fillId="125" borderId="124" xfId="0">
      <alignment horizontal="right"/>
    </xf>
    <xf numFmtId="49" fontId="9" fillId="126" borderId="125" xfId="0">
      <alignment horizontal="right"/>
    </xf>
    <xf numFmtId="49" fontId="14" fillId="127" borderId="126" xfId="0">
      <alignment horizontal="center" vertical="center" wrapText="1"/>
    </xf>
    <xf numFmtId="0" fontId="9" fillId="128" borderId="127" xfId="0">
      <alignment vertical="center"/>
    </xf>
    <xf numFmtId="49" fontId="9" fillId="129" borderId="128" xfId="0">
      <alignment vertical="center"/>
    </xf>
    <xf numFmtId="177" fontId="9" fillId="130" borderId="129" xfId="0">
      <alignment horizontal="right" vertical="center"/>
    </xf>
    <xf numFmtId="0" fontId="9" fillId="131" borderId="130" xfId="0">
      <alignment vertical="center"/>
    </xf>
    <xf numFmtId="177" fontId="9" fillId="132" borderId="131" xfId="0">
      <alignment horizontal="right" vertical="center"/>
    </xf>
    <xf numFmtId="0" fontId="9" fillId="133" borderId="132" xfId="0">
      <alignment vertical="center"/>
    </xf>
    <xf numFmtId="177" fontId="9" fillId="134" borderId="133" xfId="0">
      <alignment horizontal="right" vertical="center"/>
    </xf>
    <xf numFmtId="0" fontId="9" fillId="135" borderId="134" xfId="0">
      <alignment vertical="center" wrapText="1"/>
    </xf>
    <xf numFmtId="49" fontId="9" fillId="136" borderId="135" xfId="0">
      <alignment horizontal="center" vertical="center"/>
    </xf>
    <xf numFmtId="0" fontId="9" fillId="137" borderId="136" xfId="0">
      <alignment vertical="center"/>
    </xf>
    <xf numFmtId="49" fontId="9" fillId="138" borderId="137" xfId="0">
      <alignment vertical="center"/>
    </xf>
    <xf numFmtId="177" fontId="9" fillId="139" borderId="138" xfId="0">
      <alignment horizontal="right" vertical="center"/>
    </xf>
    <xf numFmtId="49" fontId="9" fillId="140" borderId="139" xfId="0">
      <alignment vertical="center"/>
    </xf>
    <xf numFmtId="177" fontId="9" fillId="141" borderId="140" xfId="0">
      <alignment horizontal="right" vertical="center"/>
    </xf>
    <xf numFmtId="177" fontId="9" fillId="142" borderId="141" xfId="0">
      <alignment horizontal="right" vertical="center"/>
    </xf>
    <xf numFmtId="0" fontId="9" fillId="143" borderId="142" xfId="0">
      <alignment horizontal="center" vertical="center"/>
    </xf>
    <xf numFmtId="177" fontId="9" fillId="144" borderId="143" xfId="0">
      <alignment horizontal="right" vertical="center"/>
    </xf>
    <xf numFmtId="49" fontId="9" fillId="145" borderId="144" xfId="0">
      <alignment horizontal="center" vertical="center"/>
    </xf>
    <xf numFmtId="49" fontId="16" fillId="146" borderId="145" xfId="0"/>
    <xf numFmtId="49" fontId="9" fillId="147" borderId="146" xfId="0">
      <alignment horizontal="left" vertical="center"/>
    </xf>
    <xf numFmtId="0" fontId="9" fillId="148" borderId="147" xfId="0">
      <alignment vertical="center"/>
    </xf>
    <xf numFmtId="0" fontId="9" fillId="149" borderId="148" xfId="0">
      <alignment horizontal="center" vertical="center"/>
    </xf>
    <xf numFmtId="177" fontId="9" fillId="150" borderId="149" xfId="0">
      <alignment horizontal="center" vertical="center"/>
    </xf>
    <xf numFmtId="0" fontId="9" fillId="151" borderId="150" xfId="0">
      <alignment vertical="center"/>
    </xf>
    <xf numFmtId="0" fontId="9" fillId="152" borderId="151" xfId="0">
      <alignment horizontal="right" vertical="center"/>
    </xf>
    <xf numFmtId="49" fontId="9" fillId="153" borderId="152" xfId="0">
      <alignment horizontal="center" vertical="center"/>
    </xf>
    <xf numFmtId="49" fontId="9" fillId="154" borderId="153" xfId="0">
      <alignment vertical="center"/>
    </xf>
    <xf numFmtId="177" fontId="9" fillId="155" borderId="154" xfId="0">
      <alignment horizontal="right" vertical="center"/>
    </xf>
    <xf numFmtId="49" fontId="16" fillId="156" borderId="155" xfId="0"/>
    <xf numFmtId="49" fontId="11" fillId="157" borderId="156" xfId="0">
      <alignment horizontal="center" vertical="center" wrapText="1"/>
    </xf>
    <xf numFmtId="0" fontId="11" fillId="158" borderId="157" xfId="0">
      <alignment horizontal="center" vertical="center" wrapText="1"/>
    </xf>
    <xf numFmtId="0" fontId="9" fillId="159" borderId="158" xfId="0">
      <alignment vertical="center" wrapText="1"/>
    </xf>
    <xf numFmtId="0" fontId="5" fillId="160" borderId="159" xfId="0"/>
    <xf numFmtId="49" fontId="9" fillId="161" borderId="160" xfId="0">
      <alignment vertical="center" wrapText="1"/>
    </xf>
    <xf numFmtId="0" fontId="9" fillId="162" borderId="161" xfId="0">
      <alignment horizontal="right" vertical="center" wrapText="1"/>
    </xf>
    <xf numFmtId="0" fontId="14" fillId="163" borderId="162" xfId="0">
      <alignment horizontal="center" vertical="center" wrapText="1"/>
    </xf>
    <xf numFmtId="0" fontId="14" fillId="164" borderId="163" xfId="0">
      <alignment horizontal="center" vertical="center" wrapText="1"/>
    </xf>
    <xf numFmtId="178" fontId="9" fillId="165" borderId="164" xfId="0">
      <alignment horizontal="right" vertical="center"/>
    </xf>
    <xf numFmtId="178" fontId="9" fillId="166" borderId="165" xfId="0">
      <alignment horizontal="right" vertical="center"/>
    </xf>
    <xf numFmtId="178" fontId="9" fillId="167" borderId="166" xfId="0">
      <alignment horizontal="right" vertical="center"/>
    </xf>
    <xf numFmtId="178" fontId="9" fillId="168" borderId="167" xfId="0">
      <alignment horizontal="right" vertical="center"/>
    </xf>
    <xf numFmtId="49" fontId="9" fillId="169" borderId="168" xfId="0">
      <alignment horizontal="center" vertical="center"/>
    </xf>
    <xf numFmtId="49" fontId="9" fillId="170" borderId="169" xfId="0">
      <alignment horizontal="center" vertical="center"/>
    </xf>
    <xf numFmtId="177" fontId="9" fillId="171" borderId="170" xfId="0">
      <alignment horizontal="right" vertical="center"/>
    </xf>
    <xf numFmtId="49" fontId="9" fillId="172" borderId="171" xfId="0"/>
    <xf numFmtId="49" fontId="9" fillId="173" borderId="172" xfId="0">
      <alignment vertical="center"/>
    </xf>
    <xf numFmtId="49" fontId="9" fillId="174" borderId="173" xfId="0">
      <alignment horizontal="right" vertical="center" wrapText="1"/>
    </xf>
    <xf numFmtId="49" fontId="9" fillId="175" borderId="174" xfId="0">
      <alignment horizontal="center" vertical="center" wrapText="1"/>
    </xf>
    <xf numFmtId="49" fontId="9" fillId="176" borderId="175" xfId="0">
      <alignment horizontal="left" vertical="center"/>
    </xf>
    <xf numFmtId="49" fontId="9" fillId="177" borderId="176" xfId="0">
      <alignment horizontal="center" vertical="center" wrapText="1"/>
    </xf>
    <xf numFmtId="49" fontId="9" fillId="178" borderId="177" xfId="0">
      <alignment horizontal="left" vertical="center"/>
    </xf>
    <xf numFmtId="49" fontId="9" fillId="179" borderId="178" xfId="0">
      <alignment horizontal="center" vertical="center" wrapText="1"/>
    </xf>
    <xf numFmtId="49" fontId="9" fillId="180" borderId="179" xfId="0">
      <alignment horizontal="center" vertical="center"/>
    </xf>
    <xf numFmtId="49" fontId="14" fillId="181" borderId="180" xfId="0">
      <alignment horizontal="center" vertical="center"/>
    </xf>
    <xf numFmtId="178" fontId="9" fillId="182" borderId="181" xfId="0">
      <alignment horizontal="right" vertical="center"/>
    </xf>
    <xf numFmtId="49" fontId="17" fillId="183" borderId="182" xfId="0">
      <alignment horizontal="center" vertical="center"/>
    </xf>
    <xf numFmtId="177" fontId="9" fillId="184" borderId="183" xfId="0">
      <alignment horizontal="center" vertical="center"/>
    </xf>
    <xf numFmtId="49" fontId="9" fillId="185" borderId="184" xfId="0">
      <alignment horizontal="center" vertical="center"/>
    </xf>
    <xf numFmtId="178" fontId="9" fillId="186" borderId="185" xfId="0">
      <alignment horizontal="right" vertical="center"/>
    </xf>
    <xf numFmtId="177" fontId="9" fillId="187" borderId="186" xfId="0">
      <alignment horizontal="center" vertical="center"/>
    </xf>
    <xf numFmtId="177" fontId="9" fillId="188" borderId="187" xfId="0">
      <alignment horizontal="right" vertical="center"/>
    </xf>
    <xf numFmtId="49" fontId="17" fillId="189" borderId="188" xfId="0">
      <alignment horizontal="center" vertical="center"/>
    </xf>
    <xf numFmtId="177" fontId="9" fillId="190" borderId="189" xfId="0">
      <alignment horizontal="right" vertical="center"/>
    </xf>
    <xf numFmtId="177" fontId="9" fillId="191" borderId="190" xfId="0">
      <alignment horizontal="center" vertical="center"/>
    </xf>
    <xf numFmtId="49" fontId="17" fillId="192" borderId="191" xfId="0">
      <alignment horizontal="center" vertical="center"/>
    </xf>
    <xf numFmtId="177" fontId="9" fillId="193" borderId="192" xfId="0">
      <alignment horizontal="center" vertical="center"/>
    </xf>
    <xf numFmtId="49" fontId="17" fillId="194" borderId="193" xfId="0">
      <alignment horizontal="center" vertical="center"/>
    </xf>
    <xf numFmtId="177" fontId="17" fillId="195" borderId="194" xfId="0">
      <alignment horizontal="right" vertical="center"/>
    </xf>
    <xf numFmtId="0" fontId="9" fillId="196" borderId="195" xfId="0">
      <alignment horizontal="center" vertical="center"/>
    </xf>
    <xf numFmtId="178" fontId="9" fillId="197" borderId="196" xfId="0">
      <alignment horizontal="right" vertical="center"/>
    </xf>
    <xf numFmtId="177" fontId="17" fillId="198" borderId="197" xfId="0">
      <alignment horizontal="right" vertical="center"/>
    </xf>
    <xf numFmtId="178" fontId="9" fillId="199" borderId="198" xfId="0">
      <alignment horizontal="right" vertical="center"/>
    </xf>
    <xf numFmtId="49" fontId="9" fillId="200" borderId="199" xfId="0">
      <alignment vertical="center"/>
    </xf>
    <xf numFmtId="177" fontId="9" fillId="201" borderId="200" xfId="0">
      <alignment horizontal="right" vertical="center"/>
    </xf>
    <xf numFmtId="0" fontId="9" fillId="202" borderId="201" xfId="0">
      <alignment horizontal="left" vertical="center"/>
    </xf>
    <xf numFmtId="0" fontId="9" fillId="203" borderId="202" xfId="0">
      <alignment horizontal="center" vertical="center"/>
    </xf>
    <xf numFmtId="179" fontId="9" fillId="204" borderId="203" xfId="0">
      <alignment horizontal="right" vertical="center"/>
    </xf>
    <xf numFmtId="0" fontId="9" fillId="205" borderId="204" xfId="0">
      <alignment horizontal="right" vertical="center"/>
    </xf>
    <xf numFmtId="49" fontId="9" fillId="206" borderId="205" xfId="0">
      <alignment horizontal="left" vertical="center" wrapText="1"/>
    </xf>
    <xf numFmtId="49" fontId="9" fillId="207" borderId="206" xfId="0">
      <alignment vertical="center"/>
    </xf>
    <xf numFmtId="49" fontId="9" fillId="208" borderId="207" xfId="0">
      <alignment horizontal="center" vertical="center" wrapText="1"/>
    </xf>
    <xf numFmtId="49" fontId="6" fillId="209" borderId="208" xfId="0">
      <alignment horizontal="center" vertical="center"/>
    </xf>
    <xf numFmtId="0" fontId="6" fillId="210" borderId="209" xfId="0">
      <alignment horizontal="center" vertical="center"/>
    </xf>
    <xf numFmtId="49" fontId="14" fillId="211" borderId="210" xfId="0">
      <alignment horizontal="center" vertical="center" wrapText="1"/>
    </xf>
    <xf numFmtId="49" fontId="17" fillId="212" borderId="211" xfId="0">
      <alignment horizontal="left" vertical="center"/>
    </xf>
    <xf numFmtId="178" fontId="9" fillId="213" borderId="212" xfId="0">
      <alignment horizontal="right" vertical="center"/>
    </xf>
    <xf numFmtId="49" fontId="9" fillId="214" borderId="213" xfId="0">
      <alignment vertical="center"/>
    </xf>
    <xf numFmtId="49" fontId="9" fillId="215" borderId="214" xfId="0">
      <alignment horizontal="center" vertical="center"/>
    </xf>
    <xf numFmtId="49" fontId="9" fillId="216" borderId="215" xfId="0">
      <alignment horizontal="center" vertical="center"/>
    </xf>
    <xf numFmtId="177" fontId="9" fillId="217" borderId="216" xfId="0">
      <alignment horizontal="right" vertical="center"/>
    </xf>
    <xf numFmtId="178" fontId="9" fillId="218" borderId="217" xfId="0">
      <alignment horizontal="right" vertical="center"/>
    </xf>
    <xf numFmtId="0" fontId="9" fillId="219" borderId="218" xfId="0">
      <alignment vertical="center"/>
    </xf>
    <xf numFmtId="0" fontId="9" fillId="220" borderId="219" xfId="0">
      <alignment horizontal="right" vertical="center"/>
    </xf>
    <xf numFmtId="49" fontId="9" fillId="221" borderId="220" xfId="0">
      <alignment vertical="center"/>
    </xf>
    <xf numFmtId="49" fontId="9" fillId="222" borderId="221" xfId="0">
      <alignment horizontal="center" vertical="center"/>
    </xf>
    <xf numFmtId="49" fontId="5" fillId="223" borderId="222" xfId="0"/>
    <xf numFmtId="49" fontId="9" fillId="224" borderId="223" xfId="0">
      <alignment horizontal="right" vertical="center"/>
    </xf>
    <xf numFmtId="49" fontId="14" fillId="225" borderId="224" xfId="0">
      <alignment horizontal="center" vertical="center" wrapText="1"/>
    </xf>
    <xf numFmtId="49" fontId="9" fillId="226" borderId="225" xfId="0">
      <alignment horizontal="left" vertical="center"/>
    </xf>
    <xf numFmtId="49" fontId="9" fillId="227" borderId="226" xfId="0">
      <alignment horizontal="center" vertical="center"/>
    </xf>
    <xf numFmtId="0" fontId="16" fillId="228" borderId="227" xfId="0">
      <alignment horizontal="center"/>
    </xf>
    <xf numFmtId="49" fontId="9" fillId="229" borderId="228" xfId="0">
      <alignment horizontal="left" vertical="center"/>
    </xf>
    <xf numFmtId="49" fontId="9" fillId="230" borderId="229" xfId="0">
      <alignment horizontal="center" vertical="center" wrapText="1"/>
    </xf>
    <xf numFmtId="178" fontId="9" fillId="231" borderId="230" xfId="0">
      <alignment horizontal="right" vertical="center"/>
    </xf>
    <xf numFmtId="49" fontId="9" fillId="232" borderId="231" xfId="0">
      <alignment horizontal="right" vertical="center"/>
    </xf>
    <xf numFmtId="0" fontId="11" fillId="233" borderId="232" xfId="0">
      <alignment horizontal="center" vertical="center"/>
    </xf>
    <xf numFmtId="49" fontId="9" fillId="234" borderId="233" xfId="0">
      <alignment horizontal="right" vertical="center"/>
    </xf>
    <xf numFmtId="49" fontId="9" fillId="235" borderId="234" xfId="0"/>
    <xf numFmtId="49" fontId="9" fillId="236" borderId="235" xfId="0">
      <alignment horizontal="right" vertical="center"/>
    </xf>
    <xf numFmtId="49" fontId="14" fillId="237" borderId="236" xfId="0">
      <alignment horizontal="center" vertical="center"/>
    </xf>
    <xf numFmtId="49" fontId="9" fillId="238" borderId="237" xfId="0">
      <alignment vertical="center"/>
    </xf>
    <xf numFmtId="178" fontId="9" fillId="239" borderId="238" xfId="0">
      <alignment horizontal="right" vertical="center"/>
    </xf>
    <xf numFmtId="178" fontId="10" fillId="240" borderId="239" xfId="0">
      <alignment horizontal="right" vertical="center"/>
    </xf>
    <xf numFmtId="179" fontId="10" fillId="241" borderId="240" xfId="0">
      <alignment horizontal="right" vertical="center"/>
    </xf>
    <xf numFmtId="49" fontId="10" fillId="242" borderId="241" xfId="0">
      <alignment horizontal="center" vertical="center"/>
    </xf>
    <xf numFmtId="178" fontId="10" fillId="243" borderId="242" xfId="0">
      <alignment horizontal="right" vertical="center"/>
    </xf>
    <xf numFmtId="178" fontId="10" fillId="244" borderId="243" xfId="0">
      <alignment horizontal="right" vertical="center"/>
    </xf>
    <xf numFmtId="178" fontId="10" fillId="245" borderId="244" xfId="0">
      <alignment horizontal="right" vertical="center"/>
    </xf>
    <xf numFmtId="177" fontId="9" fillId="246" borderId="245" xfId="0">
      <alignment horizontal="center" vertical="center"/>
    </xf>
    <xf numFmtId="177" fontId="10" fillId="247" borderId="246" xfId="0">
      <alignment horizontal="right" vertical="center"/>
    </xf>
    <xf numFmtId="177" fontId="10" fillId="248" borderId="247" xfId="0">
      <alignment horizontal="right" vertical="center"/>
    </xf>
    <xf numFmtId="49" fontId="9" fillId="249" borderId="248" xfId="0">
      <alignment vertical="center"/>
    </xf>
    <xf numFmtId="49" fontId="9" fillId="250" borderId="249" xfId="0">
      <alignment vertical="center"/>
    </xf>
    <xf numFmtId="177" fontId="9" fillId="251" borderId="250" xfId="0">
      <alignment horizontal="right" vertical="center"/>
    </xf>
    <xf numFmtId="49" fontId="9" fillId="252" borderId="251" xfId="0">
      <alignment vertical="center"/>
    </xf>
    <xf numFmtId="178" fontId="10" fillId="253" borderId="252" xfId="0">
      <alignment horizontal="right" vertical="center"/>
    </xf>
    <xf numFmtId="49" fontId="9" fillId="254" borderId="253" xfId="0">
      <alignment vertical="center"/>
    </xf>
    <xf numFmtId="0" fontId="18" fillId="255" borderId="254" xfId="0">
      <alignment horizontal="center" vertical="center"/>
    </xf>
    <xf numFmtId="49" fontId="9" fillId="256" borderId="255" xfId="0">
      <alignment horizontal="left" vertical="center" wrapText="1"/>
    </xf>
    <xf numFmtId="0" fontId="16" fillId="257" borderId="256" xfId="0">
      <alignment vertical="center"/>
    </xf>
    <xf numFmtId="0" fontId="16" fillId="258" borderId="257" xfId="0">
      <alignment horizontal="center" vertical="center"/>
    </xf>
    <xf numFmtId="0" fontId="9" fillId="259" borderId="258" xfId="0">
      <alignment horizontal="right" vertical="center"/>
    </xf>
    <xf numFmtId="49" fontId="14" fillId="260" borderId="259" xfId="0">
      <alignment horizontal="center" vertical="center"/>
    </xf>
    <xf numFmtId="49" fontId="9" fillId="261" borderId="260" xfId="0">
      <alignment vertical="center" wrapText="1"/>
    </xf>
    <xf numFmtId="49" fontId="16" fillId="262" borderId="261" xfId="0">
      <alignment vertical="center"/>
    </xf>
    <xf numFmtId="0" fontId="16" fillId="263" borderId="262" xfId="0">
      <alignment vertical="center"/>
    </xf>
    <xf numFmtId="0" fontId="16" fillId="264" borderId="263" xfId="0">
      <alignment horizontal="center" vertical="center"/>
    </xf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6" fillId="24" borderId="23" xfId="0">
      <alignment horizontal="center" vertical="center"/>
    </xf>
    <xf numFmtId="0" fontId="6" fillId="25" borderId="24" xfId="0"/>
    <xf numFmtId="0" fontId="6" fillId="24" borderId="23" xfId="0">
      <alignment horizontal="center" vertical="center"/>
    </xf>
    <xf numFmtId="0" fontId="6" fillId="24" borderId="23" xfId="0">
      <alignment horizontal="center" vertical="center"/>
    </xf>
    <xf numFmtId="0" fontId="6" fillId="24" borderId="23" xfId="0">
      <alignment horizontal="center" vertical="center"/>
    </xf>
    <xf numFmtId="0" fontId="6" fillId="24" borderId="23" xfId="0">
      <alignment horizontal="center" vertical="center"/>
    </xf>
    <xf numFmtId="0" fontId="6" fillId="24" borderId="23" xfId="0">
      <alignment horizontal="center" vertical="center"/>
    </xf>
    <xf numFmtId="0" fontId="6" fillId="24" borderId="23" xfId="0">
      <alignment horizontal="center" vertical="center"/>
    </xf>
    <xf numFmtId="0" fontId="6" fillId="24" borderId="23" xfId="0">
      <alignment horizontal="center" vertical="center"/>
    </xf>
    <xf numFmtId="0" fontId="6" fillId="24" borderId="23" xfId="0">
      <alignment horizontal="center" vertical="center"/>
    </xf>
    <xf numFmtId="0" fontId="6" fillId="24" borderId="23" xfId="0">
      <alignment horizontal="center" vertical="center"/>
    </xf>
    <xf numFmtId="0" fontId="6" fillId="24" borderId="23" xfId="0">
      <alignment horizontal="center" vertical="center"/>
    </xf>
    <xf numFmtId="0" fontId="6" fillId="24" borderId="23" xfId="0">
      <alignment horizontal="center" vertical="center"/>
    </xf>
    <xf numFmtId="0" fontId="7" fillId="26" borderId="25" xfId="0">
      <alignment horizontal="center" vertical="center"/>
    </xf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9" fillId="28" borderId="27" xfId="0"/>
    <xf numFmtId="0" fontId="9" fillId="29" borderId="28" xfId="0">
      <alignment horizontal="right"/>
    </xf>
    <xf numFmtId="0" fontId="9" fillId="29" borderId="28" xfId="0">
      <alignment horizontal="right"/>
    </xf>
    <xf numFmtId="0" fontId="9" fillId="29" borderId="28" xfId="0">
      <alignment horizontal="right"/>
    </xf>
    <xf numFmtId="0" fontId="9" fillId="29" borderId="28" xfId="0">
      <alignment horizontal="right"/>
    </xf>
    <xf numFmtId="0" fontId="9" fillId="29" borderId="28" xfId="0">
      <alignment horizontal="right"/>
    </xf>
    <xf numFmtId="176" fontId="9" fillId="30" borderId="29" xfId="0">
      <alignment horizontal="center"/>
    </xf>
    <xf numFmtId="0" fontId="9" fillId="28" borderId="27" xfId="0"/>
    <xf numFmtId="176" fontId="9" fillId="30" borderId="29" xfId="0">
      <alignment horizontal="center"/>
    </xf>
    <xf numFmtId="0" fontId="9" fillId="28" borderId="27" xfId="0"/>
    <xf numFmtId="176" fontId="9" fillId="30" borderId="29" xfId="0">
      <alignment horizontal="center"/>
    </xf>
    <xf numFmtId="0" fontId="9" fillId="28" borderId="27" xfId="0"/>
    <xf numFmtId="0" fontId="9" fillId="28" borderId="27" xfId="0"/>
    <xf numFmtId="0" fontId="10" fillId="31" borderId="30" xfId="0"/>
    <xf numFmtId="0" fontId="9" fillId="28" borderId="27" xfId="0"/>
    <xf numFmtId="0" fontId="9" fillId="28" borderId="27" xfId="0"/>
    <xf numFmtId="0" fontId="9" fillId="28" borderId="27" xfId="0"/>
    <xf numFmtId="49" fontId="9" fillId="32" borderId="31" xfId="0"/>
    <xf numFmtId="49" fontId="9" fillId="32" borderId="31" xfId="0"/>
    <xf numFmtId="0" fontId="9" fillId="28" borderId="27" xfId="0"/>
    <xf numFmtId="14" fontId="9" fillId="33" borderId="32" xfId="0"/>
    <xf numFmtId="0" fontId="9" fillId="28" borderId="27" xfId="0"/>
    <xf numFmtId="14" fontId="9" fillId="33" borderId="32" xfId="0"/>
    <xf numFmtId="0" fontId="9" fillId="28" borderId="27" xfId="0"/>
    <xf numFmtId="14" fontId="9" fillId="33" borderId="32" xfId="0"/>
    <xf numFmtId="0" fontId="9" fillId="28" borderId="27" xfId="0"/>
    <xf numFmtId="0" fontId="9" fillId="28" borderId="27" xfId="0"/>
    <xf numFmtId="0" fontId="10" fillId="31" borderId="30" xfId="0"/>
    <xf numFmtId="0" fontId="9" fillId="34" borderId="33" xfId="0">
      <alignment horizontal="left"/>
    </xf>
    <xf numFmtId="0" fontId="9" fillId="34" borderId="33" xfId="0">
      <alignment horizontal="left"/>
    </xf>
    <xf numFmtId="0" fontId="9" fillId="34" borderId="33" xfId="0">
      <alignment horizontal="left"/>
    </xf>
    <xf numFmtId="49" fontId="9" fillId="35" borderId="34" xfId="0"/>
    <xf numFmtId="0" fontId="9" fillId="36" borderId="35" xfId="0"/>
    <xf numFmtId="0" fontId="9" fillId="28" borderId="27" xfId="0"/>
    <xf numFmtId="14" fontId="9" fillId="37" borderId="36" xfId="0"/>
    <xf numFmtId="0" fontId="9" fillId="28" borderId="27" xfId="0"/>
    <xf numFmtId="14" fontId="9" fillId="37" borderId="36" xfId="0"/>
    <xf numFmtId="0" fontId="9" fillId="28" borderId="27" xfId="0"/>
    <xf numFmtId="14" fontId="9" fillId="37" borderId="36" xfId="0"/>
    <xf numFmtId="0" fontId="9" fillId="28" borderId="27" xfId="0"/>
    <xf numFmtId="0" fontId="9" fillId="28" borderId="27" xfId="0"/>
    <xf numFmtId="0" fontId="10" fillId="31" borderId="30" xfId="0"/>
    <xf numFmtId="0" fontId="9" fillId="34" borderId="33" xfId="0">
      <alignment horizontal="left"/>
    </xf>
    <xf numFmtId="0" fontId="9" fillId="34" borderId="33" xfId="0">
      <alignment horizontal="left"/>
    </xf>
    <xf numFmtId="0" fontId="9" fillId="34" borderId="33" xfId="0">
      <alignment horizontal="left"/>
    </xf>
    <xf numFmtId="49" fontId="9" fillId="38" borderId="37" xfId="0"/>
    <xf numFmtId="49" fontId="9" fillId="38" borderId="37" xfId="0"/>
    <xf numFmtId="0" fontId="9" fillId="28" borderId="27" xfId="0"/>
    <xf numFmtId="14" fontId="9" fillId="37" borderId="36" xfId="0"/>
    <xf numFmtId="0" fontId="9" fillId="28" borderId="27" xfId="0"/>
    <xf numFmtId="14" fontId="9" fillId="37" borderId="36" xfId="0"/>
    <xf numFmtId="0" fontId="9" fillId="28" borderId="27" xfId="0"/>
    <xf numFmtId="14" fontId="9" fillId="37" borderId="36" xfId="0"/>
    <xf numFmtId="0" fontId="9" fillId="28" borderId="27" xfId="0"/>
    <xf numFmtId="0" fontId="9" fillId="28" borderId="27" xfId="0"/>
    <xf numFmtId="0" fontId="10" fillId="31" borderId="30" xfId="0"/>
    <xf numFmtId="0" fontId="9" fillId="34" borderId="33" xfId="0">
      <alignment horizontal="left"/>
    </xf>
    <xf numFmtId="0" fontId="9" fillId="34" borderId="33" xfId="0">
      <alignment horizontal="left"/>
    </xf>
    <xf numFmtId="0" fontId="9" fillId="34" borderId="33" xfId="0">
      <alignment horizontal="left"/>
    </xf>
    <xf numFmtId="49" fontId="9" fillId="35" borderId="34" xfId="0"/>
    <xf numFmtId="0" fontId="9" fillId="36" borderId="35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9" fillId="28" borderId="27" xfId="0"/>
    <xf numFmtId="0" fontId="10" fillId="31" borderId="30" xfId="0"/>
    <xf numFmtId="0" fontId="5" fillId="39" borderId="38" xfId="0">
      <alignment horizontal="left"/>
    </xf>
    <xf numFmtId="0" fontId="5" fillId="39" borderId="38" xfId="0">
      <alignment horizontal="left"/>
    </xf>
    <xf numFmtId="0" fontId="5" fillId="39" borderId="38" xfId="0">
      <alignment horizontal="left"/>
    </xf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9" fillId="34" borderId="33" xfId="0">
      <alignment horizontal="left"/>
    </xf>
    <xf numFmtId="0" fontId="9" fillId="34" borderId="33" xfId="0">
      <alignment horizontal="left"/>
    </xf>
    <xf numFmtId="0" fontId="9" fillId="34" borderId="33" xfId="0">
      <alignment horizontal="left"/>
    </xf>
    <xf numFmtId="49" fontId="9" fillId="35" borderId="34" xfId="0"/>
    <xf numFmtId="0" fontId="9" fillId="36" borderId="35" xfId="0"/>
    <xf numFmtId="0" fontId="9" fillId="29" borderId="28" xfId="0">
      <alignment horizontal="right"/>
    </xf>
    <xf numFmtId="49" fontId="9" fillId="40" borderId="39" xfId="0">
      <alignment horizontal="center" vertical="center"/>
    </xf>
    <xf numFmtId="0" fontId="9" fillId="28" borderId="27" xfId="0"/>
    <xf numFmtId="49" fontId="9" fillId="40" borderId="39" xfId="0">
      <alignment horizontal="center" vertical="center"/>
    </xf>
    <xf numFmtId="0" fontId="9" fillId="28" borderId="27" xfId="0"/>
    <xf numFmtId="49" fontId="9" fillId="40" borderId="39" xfId="0">
      <alignment horizontal="center" vertical="center"/>
    </xf>
    <xf numFmtId="0" fontId="9" fillId="28" borderId="27" xfId="0"/>
    <xf numFmtId="0" fontId="5" fillId="23" borderId="22" xfId="0"/>
    <xf numFmtId="0" fontId="5" fillId="23" borderId="22" xfId="0"/>
    <xf numFmtId="0" fontId="5" fillId="39" borderId="38" xfId="0">
      <alignment horizontal="left"/>
    </xf>
    <xf numFmtId="0" fontId="5" fillId="39" borderId="38" xfId="0">
      <alignment horizontal="left"/>
    </xf>
    <xf numFmtId="0" fontId="5" fillId="39" borderId="38" xfId="0">
      <alignment horizontal="left"/>
    </xf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9" fillId="34" borderId="33" xfId="0">
      <alignment horizontal="left"/>
    </xf>
    <xf numFmtId="0" fontId="9" fillId="34" borderId="33" xfId="0">
      <alignment horizontal="left"/>
    </xf>
    <xf numFmtId="0" fontId="9" fillId="34" borderId="33" xfId="0">
      <alignment horizontal="left"/>
    </xf>
    <xf numFmtId="49" fontId="9" fillId="35" borderId="34" xfId="0"/>
    <xf numFmtId="0" fontId="9" fillId="36" borderId="35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9" fillId="28" borderId="27" xfId="0"/>
    <xf numFmtId="0" fontId="9" fillId="28" borderId="27" xfId="0"/>
    <xf numFmtId="0" fontId="9" fillId="28" borderId="27" xfId="0"/>
    <xf numFmtId="0" fontId="9" fillId="41" borderId="40" xfId="0"/>
    <xf numFmtId="0" fontId="9" fillId="41" borderId="40" xfId="0"/>
    <xf numFmtId="0" fontId="9" fillId="28" borderId="27" xfId="0"/>
    <xf numFmtId="0" fontId="9" fillId="28" borderId="27" xfId="0"/>
    <xf numFmtId="0" fontId="9" fillId="28" borderId="27" xfId="0"/>
    <xf numFmtId="0" fontId="9" fillId="28" borderId="27" xfId="0"/>
    <xf numFmtId="0" fontId="9" fillId="28" borderId="27" xfId="0"/>
    <xf numFmtId="0" fontId="9" fillId="28" borderId="27" xfId="0"/>
    <xf numFmtId="0" fontId="9" fillId="28" borderId="27" xfId="0"/>
    <xf numFmtId="0" fontId="9" fillId="28" borderId="27" xfId="0"/>
    <xf numFmtId="0" fontId="10" fillId="31" borderId="30" xfId="0"/>
    <xf numFmtId="0" fontId="9" fillId="34" borderId="33" xfId="0">
      <alignment horizontal="left"/>
    </xf>
    <xf numFmtId="0" fontId="9" fillId="34" borderId="33" xfId="0">
      <alignment horizontal="left"/>
    </xf>
    <xf numFmtId="0" fontId="9" fillId="34" borderId="33" xfId="0">
      <alignment horizontal="left"/>
    </xf>
    <xf numFmtId="0" fontId="9" fillId="34" borderId="33" xfId="0">
      <alignment horizontal="left"/>
    </xf>
    <xf numFmtId="49" fontId="9" fillId="35" borderId="34" xfId="0"/>
    <xf numFmtId="0" fontId="9" fillId="42" borderId="41" xfId="0">
      <alignment horizontal="center"/>
    </xf>
    <xf numFmtId="0" fontId="9" fillId="42" borderId="41" xfId="0">
      <alignment horizontal="center"/>
    </xf>
    <xf numFmtId="49" fontId="9" fillId="35" borderId="34" xfId="0"/>
    <xf numFmtId="0" fontId="9" fillId="36" borderId="35" xfId="0"/>
    <xf numFmtId="0" fontId="9" fillId="36" borderId="35" xfId="0"/>
    <xf numFmtId="0" fontId="9" fillId="29" borderId="28" xfId="0">
      <alignment horizontal="right"/>
    </xf>
    <xf numFmtId="0" fontId="9" fillId="29" borderId="28" xfId="0">
      <alignment horizontal="right"/>
    </xf>
    <xf numFmtId="49" fontId="9" fillId="35" borderId="34" xfId="0"/>
    <xf numFmtId="49" fontId="10" fillId="43" borderId="42" xfId="0"/>
    <xf numFmtId="0" fontId="9" fillId="28" borderId="27" xfId="0"/>
    <xf numFmtId="0" fontId="9" fillId="28" borderId="27" xfId="0"/>
    <xf numFmtId="0" fontId="9" fillId="28" borderId="27" xfId="0"/>
    <xf numFmtId="0" fontId="9" fillId="28" borderId="27" xfId="0"/>
    <xf numFmtId="49" fontId="9" fillId="38" borderId="37" xfId="0"/>
    <xf numFmtId="0" fontId="9" fillId="42" borderId="41" xfId="0">
      <alignment horizontal="center"/>
    </xf>
    <xf numFmtId="0" fontId="9" fillId="42" borderId="41" xfId="0">
      <alignment horizontal="center"/>
    </xf>
    <xf numFmtId="49" fontId="9" fillId="38" borderId="37" xfId="0"/>
    <xf numFmtId="49" fontId="9" fillId="38" borderId="37" xfId="0"/>
    <xf numFmtId="49" fontId="9" fillId="38" borderId="37" xfId="0"/>
    <xf numFmtId="0" fontId="9" fillId="28" borderId="27" xfId="0"/>
    <xf numFmtId="0" fontId="9" fillId="28" borderId="27" xfId="0"/>
    <xf numFmtId="49" fontId="9" fillId="38" borderId="37" xfId="0"/>
    <xf numFmtId="49" fontId="10" fillId="43" borderId="42" xfId="0"/>
    <xf numFmtId="0" fontId="9" fillId="44" borderId="43" xfId="0">
      <alignment horizontal="left" wrapText="1"/>
    </xf>
    <xf numFmtId="0" fontId="9" fillId="44" borderId="43" xfId="0">
      <alignment horizontal="left" wrapText="1"/>
    </xf>
    <xf numFmtId="0" fontId="9" fillId="44" borderId="43" xfId="0">
      <alignment horizontal="left" wrapText="1"/>
    </xf>
    <xf numFmtId="0" fontId="9" fillId="44" borderId="43" xfId="0">
      <alignment horizontal="left" wrapText="1"/>
    </xf>
    <xf numFmtId="49" fontId="9" fillId="35" borderId="34" xfId="0"/>
    <xf numFmtId="0" fontId="9" fillId="42" borderId="41" xfId="0">
      <alignment horizontal="center"/>
    </xf>
    <xf numFmtId="0" fontId="9" fillId="42" borderId="41" xfId="0">
      <alignment horizontal="center"/>
    </xf>
    <xf numFmtId="49" fontId="9" fillId="35" borderId="34" xfId="0"/>
    <xf numFmtId="0" fontId="9" fillId="36" borderId="35" xfId="0"/>
    <xf numFmtId="0" fontId="9" fillId="36" borderId="35" xfId="0"/>
    <xf numFmtId="0" fontId="9" fillId="29" borderId="28" xfId="0">
      <alignment horizontal="right"/>
    </xf>
    <xf numFmtId="0" fontId="9" fillId="29" borderId="28" xfId="0">
      <alignment horizontal="right"/>
    </xf>
    <xf numFmtId="49" fontId="9" fillId="35" borderId="34" xfId="0"/>
    <xf numFmtId="49" fontId="10" fillId="43" borderId="42" xfId="0"/>
    <xf numFmtId="0" fontId="8" fillId="45" borderId="44" xfId="0">
      <alignment horizontal="left"/>
    </xf>
    <xf numFmtId="0" fontId="8" fillId="45" borderId="44" xfId="0">
      <alignment horizontal="left"/>
    </xf>
    <xf numFmtId="0" fontId="8" fillId="45" borderId="44" xfId="0">
      <alignment horizontal="left"/>
    </xf>
    <xf numFmtId="0" fontId="8" fillId="45" borderId="44" xfId="0">
      <alignment horizontal="left"/>
    </xf>
    <xf numFmtId="0" fontId="8" fillId="46" borderId="45" xfId="0"/>
    <xf numFmtId="0" fontId="8" fillId="47" borderId="46" xfId="0">
      <alignment horizontal="center"/>
    </xf>
    <xf numFmtId="0" fontId="8" fillId="47" borderId="46" xfId="0">
      <alignment horizontal="center"/>
    </xf>
    <xf numFmtId="0" fontId="8" fillId="46" borderId="45" xfId="0"/>
    <xf numFmtId="0" fontId="8" fillId="46" borderId="45" xfId="0"/>
    <xf numFmtId="0" fontId="8" fillId="46" borderId="45" xfId="0"/>
    <xf numFmtId="0" fontId="8" fillId="27" borderId="26" xfId="0"/>
    <xf numFmtId="0" fontId="8" fillId="27" borderId="26" xfId="0"/>
    <xf numFmtId="0" fontId="8" fillId="46" borderId="45" xfId="0"/>
    <xf numFmtId="0" fontId="8" fillId="27" borderId="26" xfId="0"/>
    <xf numFmtId="0" fontId="9" fillId="34" borderId="33" xfId="0">
      <alignment horizontal="left"/>
    </xf>
    <xf numFmtId="0" fontId="9" fillId="34" borderId="33" xfId="0">
      <alignment horizontal="left"/>
    </xf>
    <xf numFmtId="0" fontId="9" fillId="34" borderId="33" xfId="0">
      <alignment horizontal="left"/>
    </xf>
    <xf numFmtId="0" fontId="9" fillId="34" borderId="33" xfId="0">
      <alignment horizontal="left"/>
    </xf>
    <xf numFmtId="49" fontId="9" fillId="35" borderId="34" xfId="0"/>
    <xf numFmtId="0" fontId="9" fillId="42" borderId="41" xfId="0">
      <alignment horizontal="center"/>
    </xf>
    <xf numFmtId="0" fontId="9" fillId="42" borderId="41" xfId="0">
      <alignment horizontal="center"/>
    </xf>
    <xf numFmtId="49" fontId="9" fillId="35" borderId="34" xfId="0"/>
    <xf numFmtId="0" fontId="9" fillId="36" borderId="35" xfId="0"/>
    <xf numFmtId="0" fontId="9" fillId="36" borderId="35" xfId="0"/>
    <xf numFmtId="0" fontId="9" fillId="29" borderId="28" xfId="0">
      <alignment horizontal="right"/>
    </xf>
    <xf numFmtId="0" fontId="9" fillId="29" borderId="28" xfId="0">
      <alignment horizontal="right"/>
    </xf>
    <xf numFmtId="49" fontId="9" fillId="35" borderId="34" xfId="0"/>
    <xf numFmtId="0" fontId="5" fillId="23" borderId="22" xfId="0"/>
    <xf numFmtId="0" fontId="5" fillId="39" borderId="38" xfId="0">
      <alignment horizontal="left"/>
    </xf>
    <xf numFmtId="0" fontId="5" fillId="39" borderId="38" xfId="0">
      <alignment horizontal="left"/>
    </xf>
    <xf numFmtId="0" fontId="5" fillId="39" borderId="38" xfId="0">
      <alignment horizontal="left"/>
    </xf>
    <xf numFmtId="0" fontId="5" fillId="39" borderId="38" xfId="0">
      <alignment horizontal="left"/>
    </xf>
    <xf numFmtId="0" fontId="5" fillId="23" borderId="22" xfId="0"/>
    <xf numFmtId="0" fontId="5" fillId="48" borderId="47" xfId="0">
      <alignment horizontal="center"/>
    </xf>
    <xf numFmtId="0" fontId="5" fillId="48" borderId="47" xfId="0">
      <alignment horizontal="center"/>
    </xf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9" fillId="34" borderId="33" xfId="0">
      <alignment horizontal="left"/>
    </xf>
    <xf numFmtId="0" fontId="9" fillId="34" borderId="33" xfId="0">
      <alignment horizontal="left"/>
    </xf>
    <xf numFmtId="0" fontId="9" fillId="34" borderId="33" xfId="0">
      <alignment horizontal="left"/>
    </xf>
    <xf numFmtId="0" fontId="9" fillId="34" borderId="33" xfId="0">
      <alignment horizontal="left"/>
    </xf>
    <xf numFmtId="49" fontId="9" fillId="35" borderId="34" xfId="0"/>
    <xf numFmtId="0" fontId="9" fillId="42" borderId="41" xfId="0">
      <alignment horizontal="center"/>
    </xf>
    <xf numFmtId="0" fontId="9" fillId="42" borderId="41" xfId="0">
      <alignment horizontal="center"/>
    </xf>
    <xf numFmtId="49" fontId="9" fillId="35" borderId="34" xfId="0"/>
    <xf numFmtId="0" fontId="9" fillId="36" borderId="35" xfId="0"/>
    <xf numFmtId="0" fontId="9" fillId="36" borderId="35" xfId="0"/>
    <xf numFmtId="0" fontId="9" fillId="29" borderId="28" xfId="0">
      <alignment horizontal="right"/>
    </xf>
    <xf numFmtId="0" fontId="9" fillId="29" borderId="28" xfId="0">
      <alignment horizontal="right"/>
    </xf>
    <xf numFmtId="49" fontId="9" fillId="35" borderId="34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8" fillId="27" borderId="26" xfId="0"/>
    <xf numFmtId="0" fontId="11" fillId="49" borderId="48" xfId="0">
      <alignment horizontal="center" vertical="center"/>
    </xf>
    <xf numFmtId="0" fontId="12" fillId="50" borderId="49" xfId="0">
      <alignment horizontal="center" vertical="center"/>
    </xf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9" fillId="52" borderId="51" xfId="0">
      <alignment horizontal="left" vertical="center"/>
    </xf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9" fillId="52" borderId="51" xfId="0">
      <alignment horizontal="left" vertical="center"/>
    </xf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9" fillId="52" borderId="51" xfId="0">
      <alignment horizontal="left" vertical="center"/>
    </xf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9" fillId="52" borderId="51" xfId="0">
      <alignment horizontal="left" vertical="center"/>
    </xf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9" fillId="52" borderId="51" xfId="0">
      <alignment horizontal="left" vertical="center"/>
    </xf>
    <xf numFmtId="49" fontId="9" fillId="52" borderId="51" xfId="0">
      <alignment horizontal="left" vertical="center"/>
    </xf>
    <xf numFmtId="0" fontId="13" fillId="53" borderId="52" xfId="0">
      <alignment horizontal="center" vertical="center"/>
    </xf>
    <xf numFmtId="49" fontId="11" fillId="56" borderId="55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4" fillId="57" borderId="56" xfId="0">
      <alignment horizontal="center" vertical="center"/>
    </xf>
    <xf numFmtId="0" fontId="11" fillId="49" borderId="48" xfId="0">
      <alignment horizontal="center" vertical="center"/>
    </xf>
    <xf numFmtId="0" fontId="15" fillId="58" borderId="57" xfId="0">
      <alignment horizontal="center"/>
    </xf>
    <xf numFmtId="0" fontId="15" fillId="58" borderId="57" xfId="0">
      <alignment horizont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9" fillId="60" borderId="59" xfId="0">
      <alignment vertical="center"/>
    </xf>
    <xf numFmtId="49" fontId="8" fillId="59" borderId="58" xfId="0">
      <alignment vertical="center"/>
    </xf>
    <xf numFmtId="49" fontId="5" fillId="61" borderId="60" xfId="0"/>
    <xf numFmtId="49" fontId="5" fillId="61" borderId="60" xfId="0"/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5" fillId="61" borderId="60" xfId="0"/>
    <xf numFmtId="49" fontId="5" fillId="61" borderId="60" xfId="0"/>
    <xf numFmtId="49" fontId="9" fillId="60" borderId="59" xfId="0">
      <alignment vertical="center"/>
    </xf>
    <xf numFmtId="49" fontId="9" fillId="60" borderId="59" xfId="0">
      <alignment vertical="center"/>
    </xf>
    <xf numFmtId="49" fontId="9" fillId="62" borderId="61" xfId="0">
      <alignment horizontal="right"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2" borderId="61" xfId="0">
      <alignment horizontal="right" vertical="center"/>
    </xf>
    <xf numFmtId="49" fontId="9" fillId="62" borderId="61" xfId="0">
      <alignment horizontal="right" vertical="center"/>
    </xf>
    <xf numFmtId="49" fontId="9" fillId="62" borderId="61" xfId="0">
      <alignment horizontal="right" vertical="center"/>
    </xf>
    <xf numFmtId="49" fontId="9" fillId="63" borderId="62" xfId="0">
      <alignment vertical="center"/>
    </xf>
    <xf numFmtId="49" fontId="9" fillId="64" borderId="63" xfId="0">
      <alignment horizontal="center"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5" fillId="65" borderId="64" xfId="0"/>
    <xf numFmtId="49" fontId="5" fillId="65" borderId="64" xfId="0"/>
    <xf numFmtId="49" fontId="9" fillId="63" borderId="62" xfId="0">
      <alignment vertical="center"/>
    </xf>
    <xf numFmtId="49" fontId="9" fillId="63" borderId="62" xfId="0">
      <alignment vertical="center"/>
    </xf>
    <xf numFmtId="49" fontId="9" fillId="66" borderId="65" xfId="0">
      <alignment horizontal="right"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6" borderId="65" xfId="0">
      <alignment horizontal="right" vertical="center"/>
    </xf>
    <xf numFmtId="49" fontId="9" fillId="66" borderId="65" xfId="0">
      <alignment horizontal="right" vertical="center"/>
    </xf>
    <xf numFmtId="49" fontId="9" fillId="66" borderId="65" xfId="0">
      <alignment horizontal="right" vertical="center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0" fontId="14" fillId="68" borderId="67" xfId="0">
      <alignment horizontal="center" vertical="center"/>
    </xf>
    <xf numFmtId="49" fontId="14" fillId="67" borderId="66" xfId="0">
      <alignment horizontal="center" vertical="center"/>
    </xf>
    <xf numFmtId="0" fontId="14" fillId="68" borderId="67" xfId="0">
      <alignment horizontal="center" vertical="center"/>
    </xf>
    <xf numFmtId="49" fontId="14" fillId="67" borderId="66" xfId="0">
      <alignment horizontal="center" vertical="center"/>
    </xf>
    <xf numFmtId="0" fontId="14" fillId="69" borderId="68" xfId="0">
      <alignment horizontal="center" vertical="center"/>
    </xf>
    <xf numFmtId="49" fontId="14" fillId="70" borderId="69" xfId="0">
      <alignment horizontal="center" vertical="center"/>
    </xf>
    <xf numFmtId="0" fontId="14" fillId="68" borderId="67" xfId="0">
      <alignment horizontal="center" vertical="center"/>
    </xf>
    <xf numFmtId="49" fontId="14" fillId="67" borderId="66" xfId="0">
      <alignment horizontal="center" vertical="center"/>
    </xf>
    <xf numFmtId="0" fontId="14" fillId="68" borderId="67" xfId="0">
      <alignment horizontal="center" vertical="center"/>
    </xf>
    <xf numFmtId="49" fontId="14" fillId="67" borderId="66" xfId="0">
      <alignment horizontal="center" vertical="center"/>
    </xf>
    <xf numFmtId="0" fontId="14" fillId="68" borderId="67" xfId="0">
      <alignment horizontal="center" vertical="center"/>
    </xf>
    <xf numFmtId="49" fontId="14" fillId="67" borderId="66" xfId="0">
      <alignment horizontal="center" vertical="center"/>
    </xf>
    <xf numFmtId="0" fontId="14" fillId="68" borderId="67" xfId="0">
      <alignment horizontal="center" vertical="center"/>
    </xf>
    <xf numFmtId="49" fontId="14" fillId="67" borderId="66" xfId="0">
      <alignment horizontal="center" vertical="center"/>
    </xf>
    <xf numFmtId="0" fontId="14" fillId="68" borderId="67" xfId="0">
      <alignment horizontal="center" vertical="center"/>
    </xf>
    <xf numFmtId="0" fontId="14" fillId="68" borderId="67" xfId="0">
      <alignment horizontal="center" vertical="center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2" borderId="71" xfId="0">
      <alignment horizontal="center" vertical="center" wrapText="1"/>
    </xf>
    <xf numFmtId="49" fontId="14" fillId="73" borderId="72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49" fontId="9" fillId="74" borderId="73" xfId="0">
      <alignment vertical="center"/>
    </xf>
    <xf numFmtId="177" fontId="9" fillId="265" borderId="74" xfId="0" applyFill="1">
      <alignment horizontal="right" vertical="center"/>
    </xf>
    <xf numFmtId="177" fontId="9" fillId="265" borderId="75" xfId="0" applyFill="1">
      <alignment horizontal="right" vertical="center"/>
    </xf>
    <xf numFmtId="177" fontId="9" fillId="265" borderId="76" xfId="0" applyFill="1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9" borderId="78" xfId="0">
      <alignment horizontal="right" vertical="center"/>
    </xf>
    <xf numFmtId="177" fontId="9" fillId="80" borderId="79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9" borderId="78" xfId="0">
      <alignment horizontal="right" vertical="center"/>
    </xf>
    <xf numFmtId="177" fontId="9" fillId="80" borderId="79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9" borderId="78" xfId="0">
      <alignment horizontal="right" vertical="center"/>
    </xf>
    <xf numFmtId="177" fontId="9" fillId="80" borderId="79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9" borderId="78" xfId="0">
      <alignment horizontal="right" vertical="center"/>
    </xf>
    <xf numFmtId="177" fontId="9" fillId="80" borderId="79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9" borderId="78" xfId="0">
      <alignment horizontal="right" vertical="center"/>
    </xf>
    <xf numFmtId="177" fontId="9" fillId="80" borderId="79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9" borderId="78" xfId="0">
      <alignment horizontal="right" vertical="center"/>
    </xf>
    <xf numFmtId="177" fontId="9" fillId="80" borderId="79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9" borderId="78" xfId="0">
      <alignment horizontal="right" vertical="center"/>
    </xf>
    <xf numFmtId="177" fontId="9" fillId="80" borderId="79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265" borderId="82" xfId="0" applyFill="1">
      <alignment horizontal="right" vertical="center"/>
    </xf>
    <xf numFmtId="177" fontId="9" fillId="265" borderId="83" xfId="0" applyFill="1">
      <alignment horizontal="right"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16" fillId="86" borderId="85" xfId="0"/>
    <xf numFmtId="0" fontId="16" fillId="86" borderId="85" xfId="0"/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7" borderId="86" xfId="0">
      <alignment horizontal="right" vertical="center"/>
    </xf>
    <xf numFmtId="0" fontId="9" fillId="87" borderId="86" xfId="0">
      <alignment horizontal="right" vertical="center"/>
    </xf>
    <xf numFmtId="0" fontId="9" fillId="87" borderId="86" xfId="0">
      <alignment horizontal="right" vertical="center"/>
    </xf>
    <xf numFmtId="49" fontId="11" fillId="56" borderId="55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9" borderId="88" xfId="0">
      <alignment horizontal="right"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90" borderId="89" xfId="0">
      <alignment vertical="center"/>
    </xf>
    <xf numFmtId="49" fontId="9" fillId="90" borderId="89" xfId="0">
      <alignment vertical="center"/>
    </xf>
    <xf numFmtId="49" fontId="9" fillId="90" borderId="89" xfId="0">
      <alignment vertical="center"/>
    </xf>
    <xf numFmtId="49" fontId="9" fillId="90" borderId="89" xfId="0">
      <alignment vertical="center"/>
    </xf>
    <xf numFmtId="49" fontId="9" fillId="91" borderId="90" xfId="0">
      <alignment horizontal="right" vertical="center"/>
    </xf>
    <xf numFmtId="49" fontId="14" fillId="67" borderId="66" xfId="0">
      <alignment horizontal="center" vertical="center"/>
    </xf>
    <xf numFmtId="49" fontId="14" fillId="71" borderId="70" xfId="0">
      <alignment horizontal="center" vertical="center" wrapText="1"/>
    </xf>
    <xf numFmtId="49" fontId="14" fillId="92" borderId="91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9" fillId="93" borderId="92" xfId="0">
      <alignment horizontal="left" vertical="center"/>
    </xf>
    <xf numFmtId="49" fontId="9" fillId="94" borderId="93" xfId="0">
      <alignment horizontal="left" vertical="center"/>
    </xf>
    <xf numFmtId="49" fontId="9" fillId="94" borderId="93" xfId="0">
      <alignment horizontal="left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94" borderId="93" xfId="0">
      <alignment horizontal="left" vertical="center"/>
    </xf>
    <xf numFmtId="49" fontId="9" fillId="94" borderId="93" xfId="0">
      <alignment horizontal="left" vertical="center"/>
    </xf>
    <xf numFmtId="49" fontId="9" fillId="94" borderId="93" xfId="0">
      <alignment horizontal="left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93" borderId="92" xfId="0">
      <alignment horizontal="left" vertical="center"/>
    </xf>
    <xf numFmtId="49" fontId="9" fillId="94" borderId="93" xfId="0">
      <alignment horizontal="left" vertical="center"/>
    </xf>
    <xf numFmtId="49" fontId="5" fillId="61" borderId="60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5" fillId="23" borderId="22" xfId="0"/>
    <xf numFmtId="0" fontId="9" fillId="95" borderId="94" xfId="0">
      <alignment horizontal="right" vertical="center"/>
    </xf>
    <xf numFmtId="49" fontId="11" fillId="56" borderId="55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49" fontId="9" fillId="96" borderId="95" xfId="0">
      <alignment horizontal="center" vertical="center"/>
    </xf>
    <xf numFmtId="49" fontId="9" fillId="96" borderId="95" xfId="0">
      <alignment horizontal="center" vertical="center"/>
    </xf>
    <xf numFmtId="49" fontId="9" fillId="96" borderId="95" xfId="0">
      <alignment horizontal="center" vertical="center"/>
    </xf>
    <xf numFmtId="49" fontId="9" fillId="96" borderId="95" xfId="0">
      <alignment horizontal="center" vertical="center"/>
    </xf>
    <xf numFmtId="49" fontId="9" fillId="60" borderId="59" xfId="0">
      <alignment vertical="center"/>
    </xf>
    <xf numFmtId="49" fontId="9" fillId="52" borderId="51" xfId="0">
      <alignment horizontal="left" vertical="center"/>
    </xf>
    <xf numFmtId="49" fontId="9" fillId="60" borderId="59" xfId="0">
      <alignment vertical="center"/>
    </xf>
    <xf numFmtId="49" fontId="9" fillId="62" borderId="61" xfId="0">
      <alignment horizontal="right" vertical="center"/>
    </xf>
    <xf numFmtId="49" fontId="9" fillId="63" borderId="62" xfId="0">
      <alignment vertical="center"/>
    </xf>
    <xf numFmtId="49" fontId="9" fillId="66" borderId="65" xfId="0">
      <alignment horizontal="right" vertical="center"/>
    </xf>
    <xf numFmtId="49" fontId="9" fillId="64" borderId="63" xfId="0">
      <alignment horizontal="center" vertical="center"/>
    </xf>
    <xf numFmtId="49" fontId="9" fillId="66" borderId="65" xfId="0">
      <alignment horizontal="right" vertical="center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97" borderId="96" xfId="0">
      <alignment horizontal="center" vertical="center"/>
    </xf>
    <xf numFmtId="177" fontId="9" fillId="265" borderId="97" xfId="0" applyFill="1">
      <alignment horizontal="right" vertical="center"/>
    </xf>
    <xf numFmtId="0" fontId="9" fillId="85" borderId="84" xfId="0">
      <alignment vertical="center"/>
    </xf>
    <xf numFmtId="0" fontId="9" fillId="85" borderId="84" xfId="0">
      <alignment vertical="center"/>
    </xf>
    <xf numFmtId="49" fontId="9" fillId="60" borderId="59" xfId="0">
      <alignment vertical="center"/>
    </xf>
    <xf numFmtId="49" fontId="9" fillId="99" borderId="98" xfId="0">
      <alignment horizontal="right" vertical="center"/>
    </xf>
    <xf numFmtId="49" fontId="11" fillId="100" borderId="99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49" fontId="14" fillId="102" borderId="101" xfId="0">
      <alignment horizontal="center" vertical="center"/>
    </xf>
    <xf numFmtId="49" fontId="14" fillId="102" borderId="101" xfId="0">
      <alignment horizontal="center" vertical="center"/>
    </xf>
    <xf numFmtId="49" fontId="9" fillId="88" borderId="87" xfId="0">
      <alignment vertical="center"/>
    </xf>
    <xf numFmtId="49" fontId="9" fillId="103" borderId="102" xfId="0">
      <alignment horizontal="right" vertical="center" wrapText="1"/>
    </xf>
    <xf numFmtId="49" fontId="9" fillId="90" borderId="89" xfId="0">
      <alignment vertical="center"/>
    </xf>
    <xf numFmtId="49" fontId="9" fillId="90" borderId="89" xfId="0">
      <alignment vertical="center"/>
    </xf>
    <xf numFmtId="49" fontId="9" fillId="90" borderId="89" xfId="0">
      <alignment vertical="center"/>
    </xf>
    <xf numFmtId="49" fontId="9" fillId="66" borderId="65" xfId="0">
      <alignment horizontal="right" vertical="center"/>
    </xf>
    <xf numFmtId="49" fontId="14" fillId="104" borderId="103" xfId="0">
      <alignment horizontal="center" vertical="center"/>
    </xf>
    <xf numFmtId="49" fontId="14" fillId="105" borderId="104" xfId="0">
      <alignment horizontal="center" vertical="center" wrapText="1"/>
    </xf>
    <xf numFmtId="49" fontId="14" fillId="104" borderId="103" xfId="0">
      <alignment horizontal="center" vertical="center"/>
    </xf>
    <xf numFmtId="49" fontId="14" fillId="105" borderId="104" xfId="0">
      <alignment horizontal="center" vertical="center" wrapText="1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107" borderId="106" xfId="0">
      <alignment horizontal="left"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107" borderId="106" xfId="0">
      <alignment horizontal="left" vertical="center"/>
    </xf>
    <xf numFmtId="177" fontId="9" fillId="106" borderId="105" xfId="0">
      <alignment horizontal="right" vertical="center"/>
    </xf>
    <xf numFmtId="49" fontId="9" fillId="108" borderId="107" xfId="0">
      <alignment horizontal="center" vertical="center"/>
    </xf>
    <xf numFmtId="49" fontId="9" fillId="108" borderId="107" xfId="0">
      <alignment horizontal="center" vertical="center"/>
    </xf>
    <xf numFmtId="49" fontId="9" fillId="107" borderId="106" xfId="0">
      <alignment horizontal="left" vertical="center"/>
    </xf>
    <xf numFmtId="177" fontId="9" fillId="106" borderId="105" xfId="0">
      <alignment horizontal="right" vertical="center"/>
    </xf>
    <xf numFmtId="49" fontId="9" fillId="108" borderId="107" xfId="0">
      <alignment horizontal="center" vertical="center"/>
    </xf>
    <xf numFmtId="49" fontId="9" fillId="108" borderId="107" xfId="0">
      <alignment horizontal="center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108" borderId="107" xfId="0">
      <alignment horizontal="center" vertical="center"/>
    </xf>
    <xf numFmtId="49" fontId="9" fillId="108" borderId="107" xfId="0">
      <alignment horizontal="center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108" borderId="107" xfId="0">
      <alignment horizontal="center" vertical="center"/>
    </xf>
    <xf numFmtId="49" fontId="9" fillId="108" borderId="107" xfId="0">
      <alignment horizontal="center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108" borderId="107" xfId="0">
      <alignment horizontal="center" vertical="center"/>
    </xf>
    <xf numFmtId="49" fontId="9" fillId="108" borderId="107" xfId="0">
      <alignment horizontal="center" vertical="center"/>
    </xf>
    <xf numFmtId="49" fontId="9" fillId="81" borderId="80" xfId="0">
      <alignment vertical="center"/>
    </xf>
    <xf numFmtId="49" fontId="9" fillId="81" borderId="80" xfId="0">
      <alignment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49" fontId="9" fillId="81" borderId="80" xfId="0">
      <alignment vertical="center"/>
    </xf>
    <xf numFmtId="49" fontId="9" fillId="108" borderId="107" xfId="0">
      <alignment horizontal="center" vertical="center"/>
    </xf>
    <xf numFmtId="49" fontId="9" fillId="108" borderId="107" xfId="0">
      <alignment horizontal="center" vertical="center"/>
    </xf>
    <xf numFmtId="49" fontId="9" fillId="81" borderId="80" xfId="0">
      <alignment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0" fontId="9" fillId="109" borderId="108" xfId="0">
      <alignment horizontal="center" vertical="center"/>
    </xf>
    <xf numFmtId="49" fontId="9" fillId="108" borderId="107" xfId="0">
      <alignment horizontal="center" vertical="center"/>
    </xf>
    <xf numFmtId="0" fontId="16" fillId="110" borderId="109" xfId="0"/>
    <xf numFmtId="0" fontId="16" fillId="110" borderId="109" xfId="0"/>
    <xf numFmtId="0" fontId="16" fillId="110" borderId="109" xfId="0"/>
    <xf numFmtId="0" fontId="9" fillId="95" borderId="94" xfId="0">
      <alignment horizontal="right" vertical="center"/>
    </xf>
    <xf numFmtId="49" fontId="11" fillId="56" borderId="55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49" fontId="9" fillId="96" borderId="95" xfId="0">
      <alignment horizontal="center" vertical="center"/>
    </xf>
    <xf numFmtId="49" fontId="9" fillId="96" borderId="95" xfId="0">
      <alignment horizontal="center" vertical="center"/>
    </xf>
    <xf numFmtId="49" fontId="9" fillId="96" borderId="95" xfId="0">
      <alignment horizontal="center" vertical="center"/>
    </xf>
    <xf numFmtId="49" fontId="9" fillId="96" borderId="95" xfId="0">
      <alignment horizontal="center" vertical="center"/>
    </xf>
    <xf numFmtId="49" fontId="9" fillId="60" borderId="59" xfId="0">
      <alignment vertical="center"/>
    </xf>
    <xf numFmtId="49" fontId="9" fillId="52" borderId="51" xfId="0">
      <alignment horizontal="left" vertical="center"/>
    </xf>
    <xf numFmtId="49" fontId="9" fillId="60" borderId="59" xfId="0">
      <alignment vertical="center"/>
    </xf>
    <xf numFmtId="49" fontId="9" fillId="62" borderId="61" xfId="0">
      <alignment horizontal="right" vertical="center"/>
    </xf>
    <xf numFmtId="49" fontId="9" fillId="111" borderId="110" xfId="0">
      <alignment vertical="center"/>
    </xf>
    <xf numFmtId="49" fontId="9" fillId="112" borderId="111" xfId="0">
      <alignment horizontal="right" vertical="center"/>
    </xf>
    <xf numFmtId="49" fontId="9" fillId="113" borderId="112" xfId="0">
      <alignment horizontal="center" vertical="center"/>
    </xf>
    <xf numFmtId="49" fontId="9" fillId="112" borderId="111" xfId="0">
      <alignment horizontal="right" vertical="center"/>
    </xf>
    <xf numFmtId="49" fontId="14" fillId="114" borderId="113" xfId="0">
      <alignment horizontal="center" vertical="center"/>
    </xf>
    <xf numFmtId="49" fontId="14" fillId="114" borderId="113" xfId="0">
      <alignment horizontal="center" vertical="center"/>
    </xf>
    <xf numFmtId="49" fontId="14" fillId="114" borderId="113" xfId="0">
      <alignment horizontal="center" vertical="center"/>
    </xf>
    <xf numFmtId="49" fontId="14" fillId="114" borderId="113" xfId="0">
      <alignment horizontal="center"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7" borderId="116" xfId="0">
      <alignment horizontal="center" vertical="center"/>
    </xf>
    <xf numFmtId="49" fontId="9" fillId="117" borderId="116" xfId="0">
      <alignment horizontal="center"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7" borderId="116" xfId="0">
      <alignment horizontal="center" vertical="center"/>
    </xf>
    <xf numFmtId="49" fontId="9" fillId="117" borderId="116" xfId="0">
      <alignment horizontal="center" vertical="center"/>
    </xf>
    <xf numFmtId="49" fontId="9" fillId="115" borderId="114" xfId="0">
      <alignment vertical="center"/>
    </xf>
    <xf numFmtId="49" fontId="9" fillId="115" borderId="114" xfId="0">
      <alignment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5" borderId="114" xfId="0">
      <alignment vertical="center"/>
    </xf>
    <xf numFmtId="49" fontId="9" fillId="115" borderId="114" xfId="0">
      <alignment vertical="center"/>
    </xf>
    <xf numFmtId="49" fontId="9" fillId="117" borderId="116" xfId="0">
      <alignment horizontal="center" vertical="center"/>
    </xf>
    <xf numFmtId="49" fontId="9" fillId="117" borderId="116" xfId="0">
      <alignment horizontal="center" vertical="center"/>
    </xf>
    <xf numFmtId="49" fontId="9" fillId="115" borderId="114" xfId="0">
      <alignment vertical="center"/>
    </xf>
    <xf numFmtId="49" fontId="9" fillId="115" borderId="114" xfId="0">
      <alignment vertical="center"/>
    </xf>
    <xf numFmtId="177" fontId="9" fillId="116" borderId="115" xfId="0">
      <alignment horizontal="right" vertical="center"/>
    </xf>
    <xf numFmtId="49" fontId="9" fillId="115" borderId="114" xfId="0">
      <alignment vertical="center"/>
    </xf>
    <xf numFmtId="49" fontId="9" fillId="117" borderId="116" xfId="0">
      <alignment horizontal="center" vertical="center"/>
    </xf>
    <xf numFmtId="49" fontId="9" fillId="117" borderId="116" xfId="0">
      <alignment horizontal="center" vertical="center"/>
    </xf>
    <xf numFmtId="0" fontId="9" fillId="118" borderId="117" xfId="0">
      <alignment vertical="center"/>
    </xf>
    <xf numFmtId="0" fontId="9" fillId="118" borderId="117" xfId="0">
      <alignment vertical="center"/>
    </xf>
    <xf numFmtId="0" fontId="9" fillId="118" borderId="117" xfId="0">
      <alignment vertical="center"/>
    </xf>
    <xf numFmtId="49" fontId="9" fillId="99" borderId="98" xfId="0">
      <alignment horizontal="right" vertical="center"/>
    </xf>
    <xf numFmtId="49" fontId="11" fillId="56" borderId="55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2" borderId="61" xfId="0">
      <alignment horizontal="right"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4" borderId="63" xfId="0">
      <alignment horizontal="center"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6" borderId="65" xfId="0">
      <alignment horizontal="right" vertical="center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67" borderId="66" xfId="0">
      <alignment horizontal="center" vertical="center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119" borderId="118" xfId="0">
      <alignment vertical="center"/>
    </xf>
    <xf numFmtId="177" fontId="9" fillId="120" borderId="119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120" borderId="119" xfId="0">
      <alignment horizontal="right" vertical="center"/>
    </xf>
    <xf numFmtId="177" fontId="9" fillId="78" borderId="77" xfId="0">
      <alignment horizontal="right" vertical="center"/>
    </xf>
    <xf numFmtId="49" fontId="9" fillId="121" borderId="120" xfId="0">
      <alignment vertical="center"/>
    </xf>
    <xf numFmtId="177" fontId="9" fillId="265" borderId="121" xfId="0" applyFill="1">
      <alignment horizontal="right" vertical="center"/>
    </xf>
    <xf numFmtId="177" fontId="9" fillId="123" borderId="122" xfId="0">
      <alignment horizontal="right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177" fontId="9" fillId="123" borderId="122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0" fontId="16" fillId="110" borderId="109" xfId="0"/>
    <xf numFmtId="0" fontId="16" fillId="110" borderId="109" xfId="0"/>
    <xf numFmtId="0" fontId="16" fillId="110" borderId="109" xfId="0"/>
    <xf numFmtId="0" fontId="16" fillId="110" borderId="109" xfId="0"/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124" borderId="123" xfId="0">
      <alignment horizontal="right" vertical="center"/>
    </xf>
    <xf numFmtId="49" fontId="11" fillId="100" borderId="99" xfId="0">
      <alignment horizontal="center" vertical="center"/>
    </xf>
    <xf numFmtId="0" fontId="5" fillId="23" borderId="22" xfId="0"/>
    <xf numFmtId="0" fontId="11" fillId="101" borderId="100" xfId="0">
      <alignment horizontal="center" vertical="center"/>
    </xf>
    <xf numFmtId="0" fontId="5" fillId="23" borderId="22" xfId="0"/>
    <xf numFmtId="49" fontId="14" fillId="102" borderId="101" xfId="0">
      <alignment horizontal="center" vertical="center"/>
    </xf>
    <xf numFmtId="49" fontId="5" fillId="61" borderId="60" xfId="0"/>
    <xf numFmtId="49" fontId="9" fillId="88" borderId="87" xfId="0">
      <alignment vertical="center"/>
    </xf>
    <xf numFmtId="49" fontId="9" fillId="125" borderId="124" xfId="0">
      <alignment horizontal="right"/>
    </xf>
    <xf numFmtId="49" fontId="9" fillId="90" borderId="89" xfId="0">
      <alignment vertical="center"/>
    </xf>
    <xf numFmtId="49" fontId="5" fillId="65" borderId="64" xfId="0"/>
    <xf numFmtId="49" fontId="9" fillId="90" borderId="89" xfId="0">
      <alignment vertical="center"/>
    </xf>
    <xf numFmtId="49" fontId="9" fillId="126" borderId="125" xfId="0">
      <alignment horizontal="right"/>
    </xf>
    <xf numFmtId="49" fontId="14" fillId="104" borderId="103" xfId="0">
      <alignment horizontal="center" vertical="center"/>
    </xf>
    <xf numFmtId="49" fontId="14" fillId="105" borderId="104" xfId="0">
      <alignment horizontal="center" vertical="center" wrapText="1"/>
    </xf>
    <xf numFmtId="49" fontId="14" fillId="104" borderId="103" xfId="0">
      <alignment horizontal="center" vertical="center"/>
    </xf>
    <xf numFmtId="49" fontId="14" fillId="127" borderId="126" xfId="0">
      <alignment horizontal="center" vertical="center" wrapText="1"/>
    </xf>
    <xf numFmtId="0" fontId="9" fillId="128" borderId="127" xfId="0">
      <alignment vertical="center"/>
    </xf>
    <xf numFmtId="177" fontId="9" fillId="106" borderId="105" xfId="0">
      <alignment horizontal="right" vertical="center"/>
    </xf>
    <xf numFmtId="49" fontId="9" fillId="129" borderId="128" xfId="0">
      <alignment vertical="center"/>
    </xf>
    <xf numFmtId="177" fontId="9" fillId="265" borderId="129" xfId="0" applyFill="1">
      <alignment horizontal="right" vertical="center"/>
    </xf>
    <xf numFmtId="0" fontId="9" fillId="128" borderId="127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0" fontId="9" fillId="128" borderId="127" xfId="0">
      <alignment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0" fontId="9" fillId="131" borderId="130" xfId="0">
      <alignment vertical="center"/>
    </xf>
    <xf numFmtId="177" fontId="9" fillId="132" borderId="131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0" fontId="9" fillId="133" borderId="132" xfId="0">
      <alignment vertical="center"/>
    </xf>
    <xf numFmtId="177" fontId="9" fillId="134" borderId="133" xfId="0">
      <alignment horizontal="right" vertical="center"/>
    </xf>
    <xf numFmtId="49" fontId="9" fillId="81" borderId="80" xfId="0">
      <alignment vertical="center"/>
    </xf>
    <xf numFmtId="177" fontId="9" fillId="106" borderId="105" xfId="0">
      <alignment horizontal="right" vertical="center"/>
    </xf>
    <xf numFmtId="0" fontId="9" fillId="128" borderId="127" xfId="0">
      <alignment vertical="center"/>
    </xf>
    <xf numFmtId="177" fontId="9" fillId="106" borderId="105" xfId="0">
      <alignment horizontal="right" vertical="center"/>
    </xf>
    <xf numFmtId="49" fontId="9" fillId="108" borderId="107" xfId="0">
      <alignment horizontal="center" vertical="center"/>
    </xf>
    <xf numFmtId="49" fontId="9" fillId="108" borderId="107" xfId="0">
      <alignment horizontal="center" vertical="center"/>
    </xf>
    <xf numFmtId="0" fontId="9" fillId="135" borderId="134" xfId="0">
      <alignment vertical="center" wrapText="1"/>
    </xf>
    <xf numFmtId="177" fontId="9" fillId="106" borderId="105" xfId="0">
      <alignment horizontal="right" vertical="center"/>
    </xf>
    <xf numFmtId="49" fontId="9" fillId="108" borderId="107" xfId="0">
      <alignment horizontal="center" vertical="center"/>
    </xf>
    <xf numFmtId="49" fontId="9" fillId="108" borderId="107" xfId="0">
      <alignment horizontal="center" vertical="center"/>
    </xf>
    <xf numFmtId="0" fontId="9" fillId="133" borderId="132" xfId="0">
      <alignment vertical="center"/>
    </xf>
    <xf numFmtId="177" fontId="9" fillId="132" borderId="131" xfId="0">
      <alignment horizontal="right" vertical="center"/>
    </xf>
    <xf numFmtId="49" fontId="9" fillId="108" borderId="107" xfId="0">
      <alignment horizontal="center" vertical="center"/>
    </xf>
    <xf numFmtId="49" fontId="9" fillId="136" borderId="135" xfId="0">
      <alignment horizontal="center" vertical="center"/>
    </xf>
    <xf numFmtId="0" fontId="9" fillId="137" borderId="136" xfId="0">
      <alignment vertical="center"/>
    </xf>
    <xf numFmtId="49" fontId="9" fillId="138" borderId="137" xfId="0">
      <alignment vertical="center"/>
    </xf>
    <xf numFmtId="0" fontId="9" fillId="128" borderId="127" xfId="0">
      <alignment vertical="center"/>
    </xf>
    <xf numFmtId="177" fontId="9" fillId="139" borderId="138" xfId="0">
      <alignment horizontal="right" vertical="center"/>
    </xf>
    <xf numFmtId="49" fontId="9" fillId="140" borderId="139" xfId="0">
      <alignment vertical="center"/>
    </xf>
    <xf numFmtId="177" fontId="9" fillId="106" borderId="105" xfId="0">
      <alignment horizontal="right" vertical="center"/>
    </xf>
    <xf numFmtId="0" fontId="9" fillId="128" borderId="127" xfId="0">
      <alignment vertical="center"/>
    </xf>
    <xf numFmtId="177" fontId="9" fillId="141" borderId="140" xfId="0">
      <alignment horizontal="right" vertical="center"/>
    </xf>
    <xf numFmtId="49" fontId="9" fillId="140" borderId="139" xfId="0">
      <alignment vertical="center"/>
    </xf>
    <xf numFmtId="177" fontId="9" fillId="132" borderId="131" xfId="0">
      <alignment horizontal="right" vertical="center"/>
    </xf>
    <xf numFmtId="0" fontId="9" fillId="137" borderId="136" xfId="0">
      <alignment vertical="center"/>
    </xf>
    <xf numFmtId="177" fontId="9" fillId="265" borderId="141" xfId="0" applyFill="1">
      <alignment horizontal="right" vertical="center"/>
    </xf>
    <xf numFmtId="49" fontId="9" fillId="129" borderId="128" xfId="0">
      <alignment vertical="center"/>
    </xf>
    <xf numFmtId="49" fontId="9" fillId="108" borderId="107" xfId="0">
      <alignment horizontal="center" vertical="center"/>
    </xf>
    <xf numFmtId="49" fontId="9" fillId="108" borderId="107" xfId="0">
      <alignment horizontal="center" vertical="center"/>
    </xf>
    <xf numFmtId="49" fontId="9" fillId="129" borderId="128" xfId="0">
      <alignment vertical="center"/>
    </xf>
    <xf numFmtId="0" fontId="9" fillId="128" borderId="127" xfId="0">
      <alignment vertical="center"/>
    </xf>
    <xf numFmtId="177" fontId="9" fillId="132" borderId="131" xfId="0">
      <alignment horizontal="right" vertical="center"/>
    </xf>
    <xf numFmtId="49" fontId="9" fillId="129" borderId="128" xfId="0">
      <alignment vertical="center"/>
    </xf>
    <xf numFmtId="0" fontId="9" fillId="143" borderId="142" xfId="0">
      <alignment horizontal="center" vertical="center"/>
    </xf>
    <xf numFmtId="177" fontId="9" fillId="265" borderId="143" xfId="0" applyFill="1">
      <alignment horizontal="right" vertical="center"/>
    </xf>
    <xf numFmtId="49" fontId="9" fillId="145" borderId="144" xfId="0">
      <alignment horizontal="center" vertical="center"/>
    </xf>
    <xf numFmtId="0" fontId="16" fillId="110" borderId="109" xfId="0"/>
    <xf numFmtId="0" fontId="5" fillId="23" borderId="22" xfId="0"/>
    <xf numFmtId="49" fontId="16" fillId="146" borderId="145" xfId="0"/>
    <xf numFmtId="0" fontId="9" fillId="95" borderId="94" xfId="0">
      <alignment horizontal="right" vertical="center"/>
    </xf>
    <xf numFmtId="49" fontId="11" fillId="56" borderId="55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2" borderId="61" xfId="0">
      <alignment horizontal="right"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147" borderId="146" xfId="0">
      <alignment horizontal="left" vertical="center"/>
    </xf>
    <xf numFmtId="49" fontId="9" fillId="66" borderId="65" xfId="0">
      <alignment horizontal="right" vertical="center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0" fontId="9" fillId="148" borderId="147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0" fontId="9" fillId="148" borderId="147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0" fontId="9" fillId="148" borderId="147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0" fontId="9" fillId="148" borderId="147" xfId="0">
      <alignment vertical="center"/>
    </xf>
    <xf numFmtId="177" fontId="9" fillId="78" borderId="77" xfId="0">
      <alignment horizontal="right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0" fontId="9" fillId="148" borderId="147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0" fontId="9" fillId="148" borderId="147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0" fontId="9" fillId="148" borderId="147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0" fontId="9" fillId="148" borderId="147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0" fontId="9" fillId="148" borderId="147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0" fontId="9" fillId="148" borderId="147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0" fontId="9" fillId="148" borderId="147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0" fontId="9" fillId="148" borderId="147" xfId="0">
      <alignment vertical="center"/>
    </xf>
    <xf numFmtId="177" fontId="9" fillId="78" borderId="77" xfId="0">
      <alignment horizontal="right" vertical="center"/>
    </xf>
    <xf numFmtId="49" fontId="9" fillId="82" borderId="81" xfId="0">
      <alignment horizontal="center" vertical="center"/>
    </xf>
    <xf numFmtId="0" fontId="9" fillId="149" borderId="148" xfId="0">
      <alignment horizontal="center" vertical="center"/>
    </xf>
    <xf numFmtId="49" fontId="9" fillId="60" borderId="59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124" borderId="123" xfId="0">
      <alignment horizontal="right" vertical="center"/>
    </xf>
    <xf numFmtId="49" fontId="11" fillId="56" borderId="55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8" fillId="59" borderId="58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2" borderId="61" xfId="0">
      <alignment horizontal="right"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147" borderId="146" xfId="0">
      <alignment horizontal="left" vertical="center"/>
    </xf>
    <xf numFmtId="49" fontId="9" fillId="66" borderId="65" xfId="0">
      <alignment horizontal="right" vertical="center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82" borderId="81" xfId="0">
      <alignment horizontal="center" vertical="center"/>
    </xf>
    <xf numFmtId="177" fontId="9" fillId="150" borderId="149" xfId="0">
      <alignment horizontal="center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49" fontId="9" fillId="62" borderId="61" xfId="0">
      <alignment horizontal="right" vertical="center"/>
    </xf>
    <xf numFmtId="49" fontId="11" fillId="56" borderId="55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49" fontId="9" fillId="60" borderId="59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85" borderId="84" xfId="0">
      <alignment vertical="center"/>
    </xf>
    <xf numFmtId="0" fontId="9" fillId="124" borderId="123" xfId="0">
      <alignment horizontal="right" vertical="center"/>
    </xf>
    <xf numFmtId="49" fontId="9" fillId="63" borderId="62" xfId="0">
      <alignment vertical="center"/>
    </xf>
    <xf numFmtId="0" fontId="9" fillId="151" borderId="150" xfId="0">
      <alignment vertical="center"/>
    </xf>
    <xf numFmtId="0" fontId="9" fillId="151" borderId="150" xfId="0">
      <alignment vertical="center"/>
    </xf>
    <xf numFmtId="0" fontId="9" fillId="151" borderId="150" xfId="0">
      <alignment vertical="center"/>
    </xf>
    <xf numFmtId="0" fontId="9" fillId="151" borderId="150" xfId="0">
      <alignment vertical="center"/>
    </xf>
    <xf numFmtId="0" fontId="9" fillId="151" borderId="150" xfId="0">
      <alignment vertical="center"/>
    </xf>
    <xf numFmtId="0" fontId="9" fillId="151" borderId="150" xfId="0">
      <alignment vertical="center"/>
    </xf>
    <xf numFmtId="0" fontId="9" fillId="151" borderId="150" xfId="0">
      <alignment vertical="center"/>
    </xf>
    <xf numFmtId="0" fontId="9" fillId="152" borderId="151" xfId="0">
      <alignment horizontal="right" vertical="center"/>
    </xf>
    <xf numFmtId="49" fontId="14" fillId="67" borderId="66" xfId="0">
      <alignment horizontal="center" vertical="center"/>
    </xf>
    <xf numFmtId="49" fontId="14" fillId="67" borderId="66" xfId="0">
      <alignment horizontal="center" vertical="center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120" borderId="119" xfId="0">
      <alignment horizontal="right" vertical="center"/>
    </xf>
    <xf numFmtId="177" fontId="9" fillId="120" borderId="119" xfId="0">
      <alignment horizontal="right" vertical="center"/>
    </xf>
    <xf numFmtId="49" fontId="9" fillId="153" borderId="152" xfId="0">
      <alignment horizontal="center" vertical="center"/>
    </xf>
    <xf numFmtId="49" fontId="9" fillId="153" borderId="152" xfId="0">
      <alignment horizontal="center" vertical="center"/>
    </xf>
    <xf numFmtId="49" fontId="9" fillId="153" borderId="152" xfId="0">
      <alignment horizontal="center" vertical="center"/>
    </xf>
    <xf numFmtId="49" fontId="9" fillId="153" borderId="152" xfId="0">
      <alignment horizontal="center" vertical="center"/>
    </xf>
    <xf numFmtId="49" fontId="9" fillId="153" borderId="152" xfId="0">
      <alignment horizontal="center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120" borderId="119" xfId="0">
      <alignment horizontal="right" vertical="center"/>
    </xf>
    <xf numFmtId="177" fontId="9" fillId="120" borderId="119" xfId="0">
      <alignment horizontal="right" vertical="center"/>
    </xf>
    <xf numFmtId="49" fontId="9" fillId="153" borderId="152" xfId="0">
      <alignment horizontal="center" vertical="center"/>
    </xf>
    <xf numFmtId="49" fontId="9" fillId="153" borderId="152" xfId="0">
      <alignment horizontal="center" vertical="center"/>
    </xf>
    <xf numFmtId="49" fontId="9" fillId="153" borderId="152" xfId="0">
      <alignment horizontal="center" vertical="center"/>
    </xf>
    <xf numFmtId="49" fontId="9" fillId="153" borderId="152" xfId="0">
      <alignment horizontal="center" vertical="center"/>
    </xf>
    <xf numFmtId="49" fontId="9" fillId="153" borderId="152" xfId="0">
      <alignment horizontal="center" vertical="center"/>
    </xf>
    <xf numFmtId="49" fontId="9" fillId="74" borderId="73" xfId="0">
      <alignment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16" fillId="146" borderId="145" xfId="0"/>
    <xf numFmtId="49" fontId="16" fillId="146" borderId="145" xfId="0"/>
    <xf numFmtId="49" fontId="16" fillId="146" borderId="145" xfId="0"/>
    <xf numFmtId="49" fontId="16" fillId="146" borderId="145" xfId="0"/>
    <xf numFmtId="49" fontId="16" fillId="146" borderId="145" xfId="0"/>
    <xf numFmtId="49" fontId="16" fillId="146" borderId="145" xfId="0"/>
    <xf numFmtId="49" fontId="16" fillId="146" borderId="145" xfId="0"/>
    <xf numFmtId="49" fontId="16" fillId="146" borderId="145" xfId="0"/>
    <xf numFmtId="49" fontId="9" fillId="89" borderId="88" xfId="0">
      <alignment horizontal="right" vertical="center"/>
    </xf>
    <xf numFmtId="49" fontId="11" fillId="56" borderId="55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2" borderId="61" xfId="0">
      <alignment horizontal="right" vertical="center"/>
    </xf>
    <xf numFmtId="49" fontId="9" fillId="111" borderId="110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6" borderId="65" xfId="0">
      <alignment horizontal="right" vertical="center"/>
    </xf>
    <xf numFmtId="49" fontId="14" fillId="114" borderId="113" xfId="0">
      <alignment horizontal="center" vertical="center"/>
    </xf>
    <xf numFmtId="49" fontId="14" fillId="70" borderId="69" xfId="0">
      <alignment horizontal="center" vertical="center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9" fillId="154" borderId="15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115" borderId="114" xfId="0">
      <alignment vertical="center"/>
    </xf>
    <xf numFmtId="177" fontId="9" fillId="265" borderId="154" xfId="0" applyFill="1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115" borderId="114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154" borderId="15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154" borderId="15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154" borderId="15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154" borderId="153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115" borderId="114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115" borderId="114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115" borderId="114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154" borderId="153" xfId="0">
      <alignment vertical="center"/>
    </xf>
    <xf numFmtId="177" fontId="9" fillId="120" borderId="119" xfId="0">
      <alignment horizontal="right" vertical="center"/>
    </xf>
    <xf numFmtId="177" fontId="9" fillId="120" borderId="119" xfId="0">
      <alignment horizontal="right" vertical="center"/>
    </xf>
    <xf numFmtId="177" fontId="9" fillId="120" borderId="119" xfId="0">
      <alignment horizontal="right" vertical="center"/>
    </xf>
    <xf numFmtId="177" fontId="9" fillId="120" borderId="119" xfId="0">
      <alignment horizontal="right" vertical="center"/>
    </xf>
    <xf numFmtId="177" fontId="9" fillId="120" borderId="119" xfId="0">
      <alignment horizontal="right" vertical="center"/>
    </xf>
    <xf numFmtId="177" fontId="9" fillId="120" borderId="119" xfId="0">
      <alignment horizontal="right" vertical="center"/>
    </xf>
    <xf numFmtId="177" fontId="9" fillId="120" borderId="119" xfId="0">
      <alignment horizontal="right" vertical="center"/>
    </xf>
    <xf numFmtId="49" fontId="9" fillId="154" borderId="153" xfId="0">
      <alignment vertical="center"/>
    </xf>
    <xf numFmtId="49" fontId="9" fillId="154" borderId="153" xfId="0">
      <alignment vertical="center"/>
    </xf>
    <xf numFmtId="49" fontId="16" fillId="156" borderId="155" xfId="0"/>
    <xf numFmtId="49" fontId="16" fillId="146" borderId="145" xfId="0"/>
    <xf numFmtId="49" fontId="16" fillId="146" borderId="145" xfId="0"/>
    <xf numFmtId="49" fontId="16" fillId="146" borderId="145" xfId="0"/>
    <xf numFmtId="49" fontId="16" fillId="146" borderId="145" xfId="0"/>
    <xf numFmtId="49" fontId="16" fillId="146" borderId="145" xfId="0"/>
    <xf numFmtId="49" fontId="16" fillId="146" borderId="145" xfId="0"/>
    <xf numFmtId="49" fontId="16" fillId="146" borderId="145" xfId="0"/>
    <xf numFmtId="49" fontId="9" fillId="89" borderId="88" xfId="0">
      <alignment horizontal="right" vertical="center"/>
    </xf>
    <xf numFmtId="49" fontId="11" fillId="100" borderId="99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9" borderId="88" xfId="0">
      <alignment horizontal="right" vertical="center"/>
    </xf>
    <xf numFmtId="49" fontId="9" fillId="88" borderId="87" xfId="0">
      <alignment vertical="center"/>
    </xf>
    <xf numFmtId="49" fontId="9" fillId="89" borderId="88" xfId="0">
      <alignment horizontal="right" vertical="center"/>
    </xf>
    <xf numFmtId="49" fontId="9" fillId="90" borderId="89" xfId="0">
      <alignment vertical="center"/>
    </xf>
    <xf numFmtId="49" fontId="9" fillId="90" borderId="89" xfId="0">
      <alignment vertical="center"/>
    </xf>
    <xf numFmtId="49" fontId="9" fillId="90" borderId="89" xfId="0">
      <alignment vertical="center"/>
    </xf>
    <xf numFmtId="49" fontId="9" fillId="90" borderId="89" xfId="0">
      <alignment vertical="center"/>
    </xf>
    <xf numFmtId="49" fontId="9" fillId="90" borderId="89" xfId="0">
      <alignment vertical="center"/>
    </xf>
    <xf numFmtId="49" fontId="9" fillId="90" borderId="89" xfId="0">
      <alignment vertical="center"/>
    </xf>
    <xf numFmtId="49" fontId="9" fillId="91" borderId="90" xfId="0">
      <alignment horizontal="right" vertical="center"/>
    </xf>
    <xf numFmtId="49" fontId="9" fillId="90" borderId="89" xfId="0">
      <alignment vertical="center"/>
    </xf>
    <xf numFmtId="49" fontId="9" fillId="91" borderId="90" xfId="0">
      <alignment horizontal="right" vertical="center"/>
    </xf>
    <xf numFmtId="49" fontId="14" fillId="104" borderId="103" xfId="0">
      <alignment horizontal="center" vertical="center"/>
    </xf>
    <xf numFmtId="49" fontId="14" fillId="104" borderId="103" xfId="0">
      <alignment horizontal="center" vertical="center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9" fillId="107" borderId="106" xfId="0">
      <alignment horizontal="left"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177" fontId="9" fillId="78" borderId="77" xfId="0">
      <alignment horizontal="right"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8" borderId="87" xfId="0">
      <alignment vertical="center"/>
    </xf>
    <xf numFmtId="49" fontId="9" fillId="89" borderId="88" xfId="0">
      <alignment horizontal="right" vertical="center"/>
    </xf>
    <xf numFmtId="49" fontId="11" fillId="157" borderId="156" xfId="0">
      <alignment horizontal="center" vertical="center" wrapText="1"/>
    </xf>
    <xf numFmtId="0" fontId="11" fillId="49" borderId="48" xfId="0">
      <alignment horizontal="center" vertical="center"/>
    </xf>
    <xf numFmtId="0" fontId="11" fillId="158" borderId="157" xfId="0">
      <alignment horizontal="center" vertical="center" wrapText="1"/>
    </xf>
    <xf numFmtId="0" fontId="5" fillId="23" borderId="22" xfId="0"/>
    <xf numFmtId="0" fontId="5" fillId="23" borderId="22" xfId="0"/>
    <xf numFmtId="0" fontId="5" fillId="23" borderId="22" xfId="0"/>
    <xf numFmtId="0" fontId="11" fillId="158" borderId="157" xfId="0">
      <alignment horizontal="center" vertical="center" wrapText="1"/>
    </xf>
    <xf numFmtId="0" fontId="11" fillId="49" borderId="48" xfId="0">
      <alignment horizontal="center" vertical="center"/>
    </xf>
    <xf numFmtId="0" fontId="11" fillId="158" borderId="157" xfId="0">
      <alignment horizontal="center" vertical="center" wrapText="1"/>
    </xf>
    <xf numFmtId="49" fontId="9" fillId="63" borderId="62" xfId="0">
      <alignment vertical="center"/>
    </xf>
    <xf numFmtId="49" fontId="9" fillId="64" borderId="63" xfId="0">
      <alignment horizontal="center" vertical="center"/>
    </xf>
    <xf numFmtId="0" fontId="9" fillId="159" borderId="158" xfId="0">
      <alignment vertical="center" wrapText="1"/>
    </xf>
    <xf numFmtId="49" fontId="5" fillId="65" borderId="64" xfId="0"/>
    <xf numFmtId="49" fontId="5" fillId="65" borderId="64" xfId="0"/>
    <xf numFmtId="0" fontId="5" fillId="160" borderId="159" xfId="0"/>
    <xf numFmtId="49" fontId="9" fillId="161" borderId="160" xfId="0">
      <alignment vertical="center" wrapText="1"/>
    </xf>
    <xf numFmtId="0" fontId="9" fillId="151" borderId="150" xfId="0">
      <alignment vertical="center"/>
    </xf>
    <xf numFmtId="0" fontId="9" fillId="162" borderId="161" xfId="0">
      <alignment horizontal="right" vertical="center" wrapText="1"/>
    </xf>
    <xf numFmtId="49" fontId="14" fillId="71" borderId="70" xfId="0">
      <alignment horizontal="center" vertical="center" wrapText="1"/>
    </xf>
    <xf numFmtId="49" fontId="14" fillId="67" borderId="66" xfId="0">
      <alignment horizontal="center" vertical="center"/>
    </xf>
    <xf numFmtId="0" fontId="14" fillId="163" borderId="162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0" fontId="14" fillId="164" borderId="163" xfId="0">
      <alignment horizontal="center" vertical="center" wrapText="1"/>
    </xf>
    <xf numFmtId="49" fontId="14" fillId="73" borderId="72" xfId="0">
      <alignment horizontal="center" vertical="center" wrapText="1"/>
    </xf>
    <xf numFmtId="0" fontId="14" fillId="68" borderId="67" xfId="0">
      <alignment horizontal="center" vertical="center"/>
    </xf>
    <xf numFmtId="0" fontId="14" fillId="163" borderId="162" xfId="0">
      <alignment horizontal="center" vertical="center" wrapText="1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97" borderId="96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265" borderId="164" xfId="0" applyFill="1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8" fontId="9" fillId="265" borderId="166" xfId="0" applyFill="1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8" fontId="9" fillId="168" borderId="16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8" fontId="9" fillId="168" borderId="16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8" fontId="9" fillId="168" borderId="16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8" fontId="9" fillId="168" borderId="16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97" borderId="96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7" fontId="9" fillId="79" borderId="78" xfId="0">
      <alignment horizontal="right" vertical="center"/>
    </xf>
    <xf numFmtId="49" fontId="9" fillId="119" borderId="118" xfId="0">
      <alignment vertical="center"/>
    </xf>
    <xf numFmtId="49" fontId="9" fillId="153" borderId="152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7" fontId="9" fillId="79" borderId="78" xfId="0">
      <alignment horizontal="right" vertical="center"/>
    </xf>
    <xf numFmtId="49" fontId="9" fillId="121" borderId="120" xfId="0">
      <alignment vertical="center"/>
    </xf>
    <xf numFmtId="49" fontId="9" fillId="169" borderId="168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97" borderId="96" xfId="0">
      <alignment horizontal="center" vertical="center"/>
    </xf>
    <xf numFmtId="49" fontId="9" fillId="74" borderId="73" xfId="0">
      <alignment vertical="center"/>
    </xf>
    <xf numFmtId="49" fontId="9" fillId="170" borderId="169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7" fontId="9" fillId="79" borderId="78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49" fontId="9" fillId="97" borderId="96" xfId="0">
      <alignment horizontal="center" vertical="center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7" fontId="9" fillId="79" borderId="78" xfId="0">
      <alignment horizontal="right" vertical="center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7" fontId="9" fillId="79" borderId="78" xfId="0">
      <alignment horizontal="right" vertical="center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7" fontId="9" fillId="79" borderId="78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9" borderId="78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7" fontId="9" fillId="79" borderId="78" xfId="0">
      <alignment horizontal="right" vertical="center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49" fontId="9" fillId="97" borderId="96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8" fontId="9" fillId="168" borderId="167" xfId="0">
      <alignment horizontal="right" vertical="center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177" fontId="9" fillId="79" borderId="78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0" fontId="9" fillId="149" borderId="148" xfId="0">
      <alignment horizontal="center" vertical="center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9" borderId="78" xfId="0">
      <alignment horizontal="right" vertical="center"/>
    </xf>
    <xf numFmtId="49" fontId="9" fillId="119" borderId="118" xfId="0">
      <alignment vertical="center"/>
    </xf>
    <xf numFmtId="49" fontId="9" fillId="136" borderId="135" xfId="0">
      <alignment horizontal="center" vertical="center"/>
    </xf>
    <xf numFmtId="177" fontId="9" fillId="120" borderId="119" xfId="0">
      <alignment horizontal="right" vertical="center"/>
    </xf>
    <xf numFmtId="49" fontId="9" fillId="119" borderId="118" xfId="0">
      <alignment vertical="center"/>
    </xf>
    <xf numFmtId="49" fontId="9" fillId="153" borderId="152" xfId="0">
      <alignment horizontal="center" vertical="center"/>
    </xf>
    <xf numFmtId="177" fontId="9" fillId="120" borderId="119" xfId="0">
      <alignment horizontal="right" vertical="center"/>
    </xf>
    <xf numFmtId="49" fontId="9" fillId="119" borderId="118" xfId="0">
      <alignment vertical="center"/>
    </xf>
    <xf numFmtId="49" fontId="9" fillId="153" borderId="152" xfId="0">
      <alignment horizontal="center" vertical="center"/>
    </xf>
    <xf numFmtId="177" fontId="9" fillId="171" borderId="170" xfId="0">
      <alignment horizontal="right" vertical="center"/>
    </xf>
    <xf numFmtId="49" fontId="16" fillId="156" borderId="155" xfId="0"/>
    <xf numFmtId="49" fontId="16" fillId="156" borderId="155" xfId="0"/>
    <xf numFmtId="49" fontId="9" fillId="172" borderId="171" xfId="0"/>
    <xf numFmtId="49" fontId="16" fillId="156" borderId="155" xfId="0"/>
    <xf numFmtId="49" fontId="16" fillId="156" borderId="155" xfId="0"/>
    <xf numFmtId="49" fontId="16" fillId="156" borderId="155" xfId="0"/>
    <xf numFmtId="49" fontId="9" fillId="173" borderId="172" xfId="0">
      <alignment vertical="center"/>
    </xf>
    <xf numFmtId="49" fontId="9" fillId="173" borderId="172" xfId="0">
      <alignment vertical="center"/>
    </xf>
    <xf numFmtId="49" fontId="9" fillId="174" borderId="173" xfId="0">
      <alignment horizontal="right" vertical="center" wrapText="1"/>
    </xf>
    <xf numFmtId="49" fontId="11" fillId="56" borderId="55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49" fontId="9" fillId="63" borderId="62" xfId="0">
      <alignment vertical="center"/>
    </xf>
    <xf numFmtId="49" fontId="9" fillId="64" borderId="63" xfId="0">
      <alignment horizontal="center"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6" borderId="65" xfId="0">
      <alignment horizontal="right" vertical="center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9" borderId="78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9" borderId="78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97" borderId="96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9" borderId="78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9" borderId="78" xfId="0">
      <alignment horizontal="right" vertical="center"/>
    </xf>
    <xf numFmtId="49" fontId="9" fillId="81" borderId="80" xfId="0">
      <alignment vertical="center"/>
    </xf>
    <xf numFmtId="49" fontId="9" fillId="175" borderId="174" xfId="0">
      <alignment horizontal="center" vertical="center" wrapText="1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9" borderId="78" xfId="0">
      <alignment horizontal="right" vertical="center"/>
    </xf>
    <xf numFmtId="49" fontId="9" fillId="81" borderId="80" xfId="0">
      <alignment vertical="center"/>
    </xf>
    <xf numFmtId="49" fontId="9" fillId="175" borderId="174" xfId="0">
      <alignment horizontal="center" vertical="center" wrapText="1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97" borderId="96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8" borderId="167" xfId="0">
      <alignment horizontal="right" vertical="center"/>
    </xf>
    <xf numFmtId="49" fontId="9" fillId="74" borderId="73" xfId="0">
      <alignment vertical="center"/>
    </xf>
    <xf numFmtId="49" fontId="9" fillId="175" borderId="174" xfId="0">
      <alignment horizontal="center" vertical="center" wrapText="1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8" borderId="16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8" borderId="167" xfId="0">
      <alignment horizontal="right" vertical="center"/>
    </xf>
    <xf numFmtId="49" fontId="9" fillId="94" borderId="93" xfId="0">
      <alignment horizontal="left" vertical="center"/>
    </xf>
    <xf numFmtId="49" fontId="9" fillId="175" borderId="174" xfId="0">
      <alignment horizontal="center" vertical="center" wrapText="1"/>
    </xf>
    <xf numFmtId="177" fontId="9" fillId="78" borderId="77" xfId="0">
      <alignment horizontal="right" vertical="center"/>
    </xf>
    <xf numFmtId="49" fontId="9" fillId="119" borderId="118" xfId="0">
      <alignment vertical="center"/>
    </xf>
    <xf numFmtId="49" fontId="9" fillId="153" borderId="152" xfId="0">
      <alignment horizontal="center" vertical="center"/>
    </xf>
    <xf numFmtId="178" fontId="9" fillId="168" borderId="167" xfId="0">
      <alignment horizontal="right" vertical="center"/>
    </xf>
    <xf numFmtId="49" fontId="9" fillId="94" borderId="93" xfId="0">
      <alignment horizontal="left" vertical="center"/>
    </xf>
    <xf numFmtId="49" fontId="9" fillId="175" borderId="174" xfId="0">
      <alignment horizontal="center" vertical="center" wrapText="1"/>
    </xf>
    <xf numFmtId="177" fontId="9" fillId="78" borderId="77" xfId="0">
      <alignment horizontal="right" vertical="center"/>
    </xf>
    <xf numFmtId="49" fontId="9" fillId="176" borderId="175" xfId="0">
      <alignment horizontal="left" vertical="center"/>
    </xf>
    <xf numFmtId="49" fontId="9" fillId="177" borderId="176" xfId="0">
      <alignment horizontal="center" vertical="center" wrapText="1"/>
    </xf>
    <xf numFmtId="49" fontId="9" fillId="94" borderId="93" xfId="0">
      <alignment horizontal="left" vertical="center"/>
    </xf>
    <xf numFmtId="49" fontId="9" fillId="175" borderId="174" xfId="0">
      <alignment horizontal="center" vertical="center" wrapText="1"/>
    </xf>
    <xf numFmtId="177" fontId="9" fillId="78" borderId="77" xfId="0">
      <alignment horizontal="right" vertical="center"/>
    </xf>
    <xf numFmtId="49" fontId="9" fillId="94" borderId="93" xfId="0">
      <alignment horizontal="left" vertical="center"/>
    </xf>
    <xf numFmtId="49" fontId="9" fillId="175" borderId="174" xfId="0">
      <alignment horizontal="center" vertical="center" wrapText="1"/>
    </xf>
    <xf numFmtId="177" fontId="9" fillId="78" borderId="77" xfId="0">
      <alignment horizontal="right" vertical="center"/>
    </xf>
    <xf numFmtId="49" fontId="9" fillId="178" borderId="177" xfId="0">
      <alignment horizontal="left" vertical="center"/>
    </xf>
    <xf numFmtId="49" fontId="9" fillId="179" borderId="178" xfId="0">
      <alignment horizontal="center" vertical="center" wrapText="1"/>
    </xf>
    <xf numFmtId="49" fontId="9" fillId="178" borderId="177" xfId="0">
      <alignment horizontal="left" vertical="center"/>
    </xf>
    <xf numFmtId="49" fontId="9" fillId="179" borderId="178" xfId="0">
      <alignment horizontal="center" vertical="center" wrapText="1"/>
    </xf>
    <xf numFmtId="177" fontId="9" fillId="120" borderId="119" xfId="0">
      <alignment horizontal="right" vertical="center"/>
    </xf>
    <xf numFmtId="0" fontId="16" fillId="86" borderId="85" xfId="0"/>
    <xf numFmtId="0" fontId="16" fillId="86" borderId="85" xfId="0"/>
    <xf numFmtId="0" fontId="16" fillId="86" borderId="85" xfId="0"/>
    <xf numFmtId="0" fontId="9" fillId="118" borderId="117" xfId="0">
      <alignment vertical="center"/>
    </xf>
    <xf numFmtId="0" fontId="9" fillId="118" borderId="117" xfId="0">
      <alignment vertical="center"/>
    </xf>
    <xf numFmtId="49" fontId="9" fillId="99" borderId="98" xfId="0">
      <alignment horizontal="right" vertical="center"/>
    </xf>
    <xf numFmtId="49" fontId="11" fillId="100" borderId="99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49" fontId="9" fillId="90" borderId="89" xfId="0">
      <alignment vertical="center"/>
    </xf>
    <xf numFmtId="49" fontId="9" fillId="90" borderId="89" xfId="0">
      <alignment vertical="center"/>
    </xf>
    <xf numFmtId="49" fontId="9" fillId="90" borderId="89" xfId="0">
      <alignment vertical="center"/>
    </xf>
    <xf numFmtId="49" fontId="9" fillId="90" borderId="89" xfId="0">
      <alignment vertical="center"/>
    </xf>
    <xf numFmtId="49" fontId="9" fillId="180" borderId="179" xfId="0">
      <alignment horizontal="center" vertical="center"/>
    </xf>
    <xf numFmtId="49" fontId="9" fillId="66" borderId="65" xfId="0">
      <alignment horizontal="right" vertical="center"/>
    </xf>
    <xf numFmtId="49" fontId="14" fillId="104" borderId="103" xfId="0">
      <alignment horizontal="center" vertical="center"/>
    </xf>
    <xf numFmtId="49" fontId="14" fillId="104" borderId="103" xfId="0">
      <alignment horizontal="center" vertical="center"/>
    </xf>
    <xf numFmtId="49" fontId="14" fillId="104" borderId="103" xfId="0">
      <alignment horizontal="center" vertical="center"/>
    </xf>
    <xf numFmtId="49" fontId="14" fillId="104" borderId="103" xfId="0">
      <alignment horizontal="center" vertical="center"/>
    </xf>
    <xf numFmtId="49" fontId="14" fillId="104" borderId="103" xfId="0">
      <alignment horizontal="center" vertical="center"/>
    </xf>
    <xf numFmtId="49" fontId="14" fillId="181" borderId="180" xfId="0">
      <alignment horizontal="center" vertical="center"/>
    </xf>
    <xf numFmtId="49" fontId="9" fillId="81" borderId="80" xfId="0">
      <alignment vertical="center"/>
    </xf>
    <xf numFmtId="49" fontId="9" fillId="108" borderId="107" xfId="0">
      <alignment horizontal="center" vertical="center"/>
    </xf>
    <xf numFmtId="178" fontId="9" fillId="182" borderId="181" xfId="0">
      <alignment horizontal="right" vertical="center"/>
    </xf>
    <xf numFmtId="49" fontId="9" fillId="81" borderId="80" xfId="0">
      <alignment vertical="center"/>
    </xf>
    <xf numFmtId="49" fontId="9" fillId="145" borderId="144" xfId="0">
      <alignment horizontal="center" vertical="center"/>
    </xf>
    <xf numFmtId="49" fontId="17" fillId="183" borderId="182" xfId="0">
      <alignment horizontal="center" vertical="center"/>
    </xf>
    <xf numFmtId="49" fontId="9" fillId="81" borderId="80" xfId="0">
      <alignment vertical="center"/>
    </xf>
    <xf numFmtId="49" fontId="9" fillId="108" borderId="107" xfId="0">
      <alignment horizontal="center" vertical="center"/>
    </xf>
    <xf numFmtId="178" fontId="9" fillId="182" borderId="181" xfId="0">
      <alignment horizontal="right" vertical="center"/>
    </xf>
    <xf numFmtId="49" fontId="9" fillId="81" borderId="80" xfId="0">
      <alignment vertical="center"/>
    </xf>
    <xf numFmtId="177" fontId="9" fillId="184" borderId="183" xfId="0">
      <alignment horizontal="center" vertical="center"/>
    </xf>
    <xf numFmtId="49" fontId="9" fillId="185" borderId="184" xfId="0">
      <alignment horizontal="center" vertical="center"/>
    </xf>
    <xf numFmtId="49" fontId="9" fillId="81" borderId="80" xfId="0">
      <alignment vertical="center"/>
    </xf>
    <xf numFmtId="49" fontId="9" fillId="108" borderId="107" xfId="0">
      <alignment horizontal="center" vertical="center"/>
    </xf>
    <xf numFmtId="178" fontId="9" fillId="186" borderId="185" xfId="0">
      <alignment horizontal="right" vertical="center"/>
    </xf>
    <xf numFmtId="49" fontId="9" fillId="81" borderId="80" xfId="0">
      <alignment vertical="center"/>
    </xf>
    <xf numFmtId="177" fontId="9" fillId="187" borderId="186" xfId="0">
      <alignment horizontal="center" vertical="center"/>
    </xf>
    <xf numFmtId="177" fontId="9" fillId="188" borderId="187" xfId="0">
      <alignment horizontal="right" vertical="center"/>
    </xf>
    <xf numFmtId="49" fontId="9" fillId="81" borderId="80" xfId="0">
      <alignment vertical="center"/>
    </xf>
    <xf numFmtId="49" fontId="9" fillId="145" borderId="144" xfId="0">
      <alignment horizontal="center" vertical="center"/>
    </xf>
    <xf numFmtId="49" fontId="17" fillId="189" borderId="188" xfId="0">
      <alignment horizontal="center" vertical="center"/>
    </xf>
    <xf numFmtId="49" fontId="9" fillId="81" borderId="80" xfId="0">
      <alignment vertical="center"/>
    </xf>
    <xf numFmtId="177" fontId="9" fillId="187" borderId="186" xfId="0">
      <alignment horizontal="center" vertical="center"/>
    </xf>
    <xf numFmtId="177" fontId="9" fillId="190" borderId="189" xfId="0">
      <alignment horizontal="right" vertical="center"/>
    </xf>
    <xf numFmtId="49" fontId="9" fillId="81" borderId="80" xfId="0">
      <alignment vertical="center"/>
    </xf>
    <xf numFmtId="49" fontId="9" fillId="108" borderId="107" xfId="0">
      <alignment horizontal="center"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84" borderId="183" xfId="0">
      <alignment horizontal="center" vertical="center"/>
    </xf>
    <xf numFmtId="177" fontId="9" fillId="139" borderId="138" xfId="0">
      <alignment horizontal="right" vertical="center"/>
    </xf>
    <xf numFmtId="49" fontId="9" fillId="81" borderId="80" xfId="0">
      <alignment vertical="center"/>
    </xf>
    <xf numFmtId="49" fontId="9" fillId="108" borderId="107" xfId="0">
      <alignment horizontal="center" vertical="center"/>
    </xf>
    <xf numFmtId="177" fontId="9" fillId="132" borderId="131" xfId="0">
      <alignment horizontal="right" vertical="center"/>
    </xf>
    <xf numFmtId="49" fontId="9" fillId="81" borderId="80" xfId="0">
      <alignment vertical="center"/>
    </xf>
    <xf numFmtId="177" fontId="9" fillId="191" borderId="190" xfId="0">
      <alignment horizontal="center" vertical="center"/>
    </xf>
    <xf numFmtId="177" fontId="9" fillId="141" borderId="140" xfId="0">
      <alignment horizontal="right" vertical="center"/>
    </xf>
    <xf numFmtId="49" fontId="9" fillId="81" borderId="80" xfId="0">
      <alignment vertical="center"/>
    </xf>
    <xf numFmtId="49" fontId="9" fillId="185" borderId="184" xfId="0">
      <alignment horizontal="center" vertical="center"/>
    </xf>
    <xf numFmtId="49" fontId="17" fillId="192" borderId="191" xfId="0">
      <alignment horizontal="center" vertical="center"/>
    </xf>
    <xf numFmtId="49" fontId="9" fillId="129" borderId="128" xfId="0">
      <alignment vertical="center"/>
    </xf>
    <xf numFmtId="177" fontId="9" fillId="193" borderId="192" xfId="0">
      <alignment horizontal="center" vertical="center"/>
    </xf>
    <xf numFmtId="177" fontId="9" fillId="190" borderId="189" xfId="0">
      <alignment horizontal="right" vertical="center"/>
    </xf>
    <xf numFmtId="49" fontId="9" fillId="129" borderId="128" xfId="0">
      <alignment vertical="center"/>
    </xf>
    <xf numFmtId="49" fontId="17" fillId="194" borderId="193" xfId="0">
      <alignment horizontal="center" vertical="center"/>
    </xf>
    <xf numFmtId="177" fontId="17" fillId="195" borderId="194" xfId="0">
      <alignment horizontal="right" vertical="center"/>
    </xf>
    <xf numFmtId="49" fontId="9" fillId="81" borderId="80" xfId="0">
      <alignment vertical="center"/>
    </xf>
    <xf numFmtId="177" fontId="9" fillId="184" borderId="183" xfId="0">
      <alignment horizontal="center" vertical="center"/>
    </xf>
    <xf numFmtId="49" fontId="9" fillId="129" borderId="128" xfId="0">
      <alignment vertical="center"/>
    </xf>
    <xf numFmtId="49" fontId="17" fillId="192" borderId="191" xfId="0">
      <alignment horizontal="center"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177" fontId="9" fillId="184" borderId="183" xfId="0">
      <alignment horizontal="center" vertical="center"/>
    </xf>
    <xf numFmtId="49" fontId="9" fillId="129" borderId="128" xfId="0">
      <alignment vertical="center"/>
    </xf>
    <xf numFmtId="49" fontId="17" fillId="192" borderId="191" xfId="0">
      <alignment horizontal="center" vertical="center"/>
    </xf>
    <xf numFmtId="177" fontId="9" fillId="106" borderId="105" xfId="0">
      <alignment horizontal="right" vertical="center"/>
    </xf>
    <xf numFmtId="49" fontId="9" fillId="81" borderId="80" xfId="0">
      <alignment vertical="center"/>
    </xf>
    <xf numFmtId="49" fontId="9" fillId="185" borderId="184" xfId="0">
      <alignment horizontal="center" vertical="center"/>
    </xf>
    <xf numFmtId="49" fontId="17" fillId="194" borderId="193" xfId="0">
      <alignment horizontal="center" vertical="center"/>
    </xf>
    <xf numFmtId="49" fontId="9" fillId="129" borderId="128" xfId="0">
      <alignment vertical="center"/>
    </xf>
    <xf numFmtId="49" fontId="17" fillId="192" borderId="191" xfId="0">
      <alignment horizontal="center" vertical="center"/>
    </xf>
    <xf numFmtId="49" fontId="9" fillId="129" borderId="128" xfId="0">
      <alignment vertical="center"/>
    </xf>
    <xf numFmtId="0" fontId="9" fillId="196" borderId="195" xfId="0">
      <alignment horizontal="center" vertical="center"/>
    </xf>
    <xf numFmtId="178" fontId="9" fillId="197" borderId="196" xfId="0">
      <alignment horizontal="right" vertical="center"/>
    </xf>
    <xf numFmtId="49" fontId="9" fillId="129" borderId="128" xfId="0">
      <alignment vertical="center"/>
    </xf>
    <xf numFmtId="49" fontId="17" fillId="194" borderId="193" xfId="0">
      <alignment horizontal="center" vertical="center"/>
    </xf>
    <xf numFmtId="177" fontId="17" fillId="198" borderId="197" xfId="0">
      <alignment horizontal="right" vertical="center"/>
    </xf>
    <xf numFmtId="49" fontId="9" fillId="129" borderId="128" xfId="0">
      <alignment vertical="center"/>
    </xf>
    <xf numFmtId="0" fontId="9" fillId="196" borderId="195" xfId="0">
      <alignment horizontal="center" vertical="center"/>
    </xf>
    <xf numFmtId="178" fontId="9" fillId="199" borderId="198" xfId="0">
      <alignment horizontal="right" vertical="center"/>
    </xf>
    <xf numFmtId="49" fontId="9" fillId="200" borderId="199" xfId="0">
      <alignment vertical="center"/>
    </xf>
    <xf numFmtId="49" fontId="17" fillId="194" borderId="193" xfId="0">
      <alignment horizontal="center" vertical="center"/>
    </xf>
    <xf numFmtId="177" fontId="9" fillId="201" borderId="200" xfId="0">
      <alignment horizontal="right" vertical="center"/>
    </xf>
    <xf numFmtId="49" fontId="9" fillId="185" borderId="184" xfId="0">
      <alignment horizontal="center" vertical="center"/>
    </xf>
    <xf numFmtId="49" fontId="17" fillId="192" borderId="191" xfId="0">
      <alignment horizontal="center" vertical="center"/>
    </xf>
    <xf numFmtId="49" fontId="9" fillId="136" borderId="135" xfId="0">
      <alignment horizontal="center" vertical="center"/>
    </xf>
    <xf numFmtId="0" fontId="9" fillId="202" borderId="201" xfId="0">
      <alignment horizontal="left" vertical="center"/>
    </xf>
    <xf numFmtId="0" fontId="9" fillId="203" borderId="202" xfId="0">
      <alignment horizontal="center" vertical="center"/>
    </xf>
    <xf numFmtId="179" fontId="9" fillId="204" borderId="203" xfId="0">
      <alignment horizontal="right" vertical="center"/>
    </xf>
    <xf numFmtId="0" fontId="16" fillId="86" borderId="85" xfId="0"/>
    <xf numFmtId="0" fontId="16" fillId="86" borderId="85" xfId="0"/>
    <xf numFmtId="0" fontId="9" fillId="205" borderId="204" xfId="0">
      <alignment horizontal="right" vertical="center"/>
    </xf>
    <xf numFmtId="49" fontId="11" fillId="56" borderId="55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49" fontId="9" fillId="63" borderId="62" xfId="0">
      <alignment vertical="center"/>
    </xf>
    <xf numFmtId="49" fontId="9" fillId="64" borderId="63" xfId="0">
      <alignment horizontal="center"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6" borderId="65" xfId="0">
      <alignment horizontal="right" vertical="center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14" fillId="71" borderId="70" xfId="0">
      <alignment horizontal="center" vertical="center" wrapText="1"/>
    </xf>
    <xf numFmtId="49" fontId="9" fillId="206" borderId="205" xfId="0">
      <alignment horizontal="left" vertical="center" wrapText="1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207" borderId="206" xfId="0">
      <alignment vertical="center"/>
    </xf>
    <xf numFmtId="49" fontId="9" fillId="208" borderId="207" xfId="0">
      <alignment horizontal="center" vertical="center" wrapText="1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175" borderId="174" xfId="0">
      <alignment horizontal="center" vertical="center" wrapText="1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175" borderId="174" xfId="0">
      <alignment horizontal="center" vertical="center" wrapText="1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175" borderId="174" xfId="0">
      <alignment horizontal="center" vertical="center" wrapText="1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175" borderId="174" xfId="0">
      <alignment horizontal="center" vertical="center" wrapText="1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175" borderId="174" xfId="0">
      <alignment horizontal="center" vertical="center" wrapText="1"/>
    </xf>
    <xf numFmtId="49" fontId="9" fillId="81" borderId="80" xfId="0">
      <alignment vertical="center"/>
    </xf>
    <xf numFmtId="49" fontId="9" fillId="82" borderId="81" xfId="0">
      <alignment horizontal="center" vertical="center"/>
    </xf>
    <xf numFmtId="49" fontId="9" fillId="82" borderId="81" xfId="0">
      <alignment horizontal="center" vertical="center"/>
    </xf>
    <xf numFmtId="49" fontId="9" fillId="74" borderId="73" xfId="0">
      <alignment vertical="center"/>
    </xf>
    <xf numFmtId="49" fontId="9" fillId="175" borderId="174" xfId="0">
      <alignment horizontal="center" vertical="center" wrapText="1"/>
    </xf>
    <xf numFmtId="177" fontId="9" fillId="78" borderId="77" xfId="0">
      <alignment horizontal="right" vertical="center"/>
    </xf>
    <xf numFmtId="49" fontId="9" fillId="81" borderId="80" xfId="0">
      <alignment vertical="center"/>
    </xf>
    <xf numFmtId="49" fontId="9" fillId="175" borderId="174" xfId="0">
      <alignment horizontal="center" vertical="center" wrapText="1"/>
    </xf>
    <xf numFmtId="177" fontId="9" fillId="78" borderId="77" xfId="0">
      <alignment horizontal="right" vertical="center"/>
    </xf>
    <xf numFmtId="49" fontId="9" fillId="74" borderId="73" xfId="0">
      <alignment vertical="center"/>
    </xf>
    <xf numFmtId="49" fontId="9" fillId="175" borderId="174" xfId="0">
      <alignment horizontal="center" vertical="center" wrapText="1"/>
    </xf>
    <xf numFmtId="177" fontId="9" fillId="78" borderId="77" xfId="0">
      <alignment horizontal="right" vertical="center"/>
    </xf>
    <xf numFmtId="49" fontId="9" fillId="119" borderId="118" xfId="0">
      <alignment vertical="center"/>
    </xf>
    <xf numFmtId="49" fontId="9" fillId="153" borderId="152" xfId="0">
      <alignment horizontal="center" vertical="center"/>
    </xf>
    <xf numFmtId="177" fontId="9" fillId="120" borderId="119" xfId="0">
      <alignment horizontal="right" vertical="center"/>
    </xf>
    <xf numFmtId="49" fontId="9" fillId="153" borderId="152" xfId="0">
      <alignment horizontal="center" vertical="center"/>
    </xf>
    <xf numFmtId="49" fontId="9" fillId="153" borderId="152" xfId="0">
      <alignment horizontal="center" vertical="center"/>
    </xf>
    <xf numFmtId="49" fontId="9" fillId="153" borderId="152" xfId="0">
      <alignment horizontal="center" vertical="center"/>
    </xf>
    <xf numFmtId="0" fontId="16" fillId="86" borderId="85" xfId="0"/>
    <xf numFmtId="0" fontId="16" fillId="86" borderId="85" xfId="0"/>
    <xf numFmtId="0" fontId="16" fillId="86" borderId="85" xfId="0"/>
    <xf numFmtId="0" fontId="9" fillId="118" borderId="117" xfId="0">
      <alignment vertical="center"/>
    </xf>
    <xf numFmtId="0" fontId="9" fillId="118" borderId="117" xfId="0">
      <alignment vertical="center"/>
    </xf>
    <xf numFmtId="49" fontId="9" fillId="99" borderId="98" xfId="0">
      <alignment horizontal="right" vertical="center"/>
    </xf>
    <xf numFmtId="49" fontId="6" fillId="209" borderId="208" xfId="0">
      <alignment horizontal="center" vertical="center"/>
    </xf>
    <xf numFmtId="0" fontId="6" fillId="210" borderId="209" xfId="0">
      <alignment horizontal="center" vertical="center"/>
    </xf>
    <xf numFmtId="0" fontId="6" fillId="210" borderId="209" xfId="0">
      <alignment horizontal="center" vertical="center"/>
    </xf>
    <xf numFmtId="0" fontId="6" fillId="210" borderId="209" xfId="0">
      <alignment horizontal="center" vertical="center"/>
    </xf>
    <xf numFmtId="0" fontId="6" fillId="210" borderId="209" xfId="0">
      <alignment horizontal="center" vertical="center"/>
    </xf>
    <xf numFmtId="0" fontId="6" fillId="210" borderId="209" xfId="0">
      <alignment horizontal="center" vertical="center"/>
    </xf>
    <xf numFmtId="49" fontId="9" fillId="63" borderId="62" xfId="0">
      <alignment vertical="center"/>
    </xf>
    <xf numFmtId="49" fontId="9" fillId="64" borderId="63" xfId="0">
      <alignment horizontal="center" vertical="center"/>
    </xf>
    <xf numFmtId="49" fontId="9" fillId="63" borderId="62" xfId="0">
      <alignment vertical="center"/>
    </xf>
    <xf numFmtId="49" fontId="9" fillId="63" borderId="62" xfId="0">
      <alignment vertical="center"/>
    </xf>
    <xf numFmtId="49" fontId="9" fillId="64" borderId="63" xfId="0">
      <alignment horizontal="center" vertical="center"/>
    </xf>
    <xf numFmtId="49" fontId="9" fillId="66" borderId="65" xfId="0">
      <alignment horizontal="right" vertical="center"/>
    </xf>
    <xf numFmtId="49" fontId="14" fillId="71" borderId="70" xfId="0">
      <alignment horizontal="center" vertical="center" wrapText="1"/>
    </xf>
    <xf numFmtId="49" fontId="14" fillId="67" borderId="66" xfId="0">
      <alignment horizontal="center" vertical="center"/>
    </xf>
    <xf numFmtId="49" fontId="14" fillId="71" borderId="70" xfId="0">
      <alignment horizontal="center" vertical="center" wrapText="1"/>
    </xf>
    <xf numFmtId="49" fontId="14" fillId="211" borderId="210" xfId="0">
      <alignment horizontal="center" vertical="center" wrapText="1"/>
    </xf>
    <xf numFmtId="49" fontId="14" fillId="211" borderId="210" xfId="0">
      <alignment horizontal="center" vertical="center" wrapText="1"/>
    </xf>
    <xf numFmtId="49" fontId="14" fillId="211" borderId="210" xfId="0">
      <alignment horizontal="center" vertical="center" wrapText="1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8" borderId="167" xfId="0">
      <alignment horizontal="right" vertical="center"/>
    </xf>
    <xf numFmtId="49" fontId="17" fillId="212" borderId="211" xfId="0">
      <alignment horizontal="left" vertical="center"/>
    </xf>
    <xf numFmtId="49" fontId="17" fillId="192" borderId="191" xfId="0">
      <alignment horizontal="center" vertical="center"/>
    </xf>
    <xf numFmtId="178" fontId="9" fillId="213" borderId="212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8" borderId="167" xfId="0">
      <alignment horizontal="right" vertical="center"/>
    </xf>
    <xf numFmtId="49" fontId="17" fillId="212" borderId="211" xfId="0">
      <alignment horizontal="left" vertical="center"/>
    </xf>
    <xf numFmtId="49" fontId="17" fillId="189" borderId="188" xfId="0">
      <alignment horizontal="center" vertical="center"/>
    </xf>
    <xf numFmtId="49" fontId="9" fillId="119" borderId="118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214" borderId="213" xfId="0">
      <alignment vertical="center"/>
    </xf>
    <xf numFmtId="49" fontId="9" fillId="179" borderId="178" xfId="0">
      <alignment horizontal="center" vertical="center" wrapText="1"/>
    </xf>
    <xf numFmtId="49" fontId="9" fillId="179" borderId="178" xfId="0">
      <alignment horizontal="center" vertical="center" wrapText="1"/>
    </xf>
    <xf numFmtId="49" fontId="9" fillId="214" borderId="213" xfId="0">
      <alignment vertical="center"/>
    </xf>
    <xf numFmtId="49" fontId="9" fillId="179" borderId="178" xfId="0">
      <alignment horizontal="center" vertical="center" wrapText="1"/>
    </xf>
    <xf numFmtId="49" fontId="9" fillId="179" borderId="178" xfId="0">
      <alignment horizontal="center" vertical="center" wrapText="1"/>
    </xf>
    <xf numFmtId="49" fontId="9" fillId="121" borderId="120" xfId="0">
      <alignment vertical="center"/>
    </xf>
    <xf numFmtId="49" fontId="9" fillId="215" borderId="214" xfId="0">
      <alignment horizontal="center" vertical="center"/>
    </xf>
    <xf numFmtId="178" fontId="9" fillId="213" borderId="212" xfId="0">
      <alignment horizontal="right" vertical="center"/>
    </xf>
    <xf numFmtId="49" fontId="9" fillId="214" borderId="213" xfId="0">
      <alignment vertical="center"/>
    </xf>
    <xf numFmtId="49" fontId="9" fillId="216" borderId="215" xfId="0">
      <alignment horizontal="center" vertical="center"/>
    </xf>
    <xf numFmtId="177" fontId="9" fillId="217" borderId="216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8" borderId="167" xfId="0">
      <alignment horizontal="right" vertical="center"/>
    </xf>
    <xf numFmtId="49" fontId="9" fillId="214" borderId="213" xfId="0">
      <alignment vertical="center"/>
    </xf>
    <xf numFmtId="49" fontId="9" fillId="215" borderId="214" xfId="0">
      <alignment horizontal="center" vertical="center"/>
    </xf>
    <xf numFmtId="177" fontId="9" fillId="123" borderId="122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8" borderId="167" xfId="0">
      <alignment horizontal="right" vertical="center"/>
    </xf>
    <xf numFmtId="49" fontId="9" fillId="121" borderId="120" xfId="0">
      <alignment vertical="center"/>
    </xf>
    <xf numFmtId="49" fontId="9" fillId="175" borderId="174" xfId="0">
      <alignment horizontal="center" vertical="center" wrapText="1"/>
    </xf>
    <xf numFmtId="49" fontId="9" fillId="179" borderId="178" xfId="0">
      <alignment horizontal="center" vertical="center" wrapText="1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8" borderId="167" xfId="0">
      <alignment horizontal="right" vertical="center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177" fontId="9" fillId="217" borderId="216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8" borderId="167" xfId="0">
      <alignment horizontal="right" vertical="center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177" fontId="9" fillId="217" borderId="216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8" borderId="167" xfId="0">
      <alignment horizontal="right" vertical="center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177" fontId="9" fillId="123" borderId="122" xfId="0">
      <alignment horizontal="right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8" borderId="167" xfId="0">
      <alignment horizontal="right" vertical="center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8" borderId="167" xfId="0">
      <alignment horizontal="right" vertical="center"/>
    </xf>
    <xf numFmtId="49" fontId="9" fillId="74" borderId="73" xfId="0">
      <alignment vertical="center"/>
    </xf>
    <xf numFmtId="49" fontId="9" fillId="175" borderId="174" xfId="0">
      <alignment horizontal="center" vertical="center" wrapText="1"/>
    </xf>
    <xf numFmtId="49" fontId="9" fillId="175" borderId="174" xfId="0">
      <alignment horizontal="center" vertical="center" wrapText="1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49" fontId="9" fillId="74" borderId="73" xfId="0">
      <alignment vertical="center"/>
    </xf>
    <xf numFmtId="49" fontId="9" fillId="82" borderId="81" xfId="0">
      <alignment horizontal="center" vertical="center"/>
    </xf>
    <xf numFmtId="178" fontId="9" fillId="166" borderId="165" xfId="0">
      <alignment horizontal="right" vertical="center"/>
    </xf>
    <xf numFmtId="49" fontId="9" fillId="74" borderId="73" xfId="0">
      <alignment vertical="center"/>
    </xf>
    <xf numFmtId="49" fontId="9" fillId="108" borderId="107" xfId="0">
      <alignment horizontal="center" vertical="center"/>
    </xf>
    <xf numFmtId="177" fontId="9" fillId="217" borderId="216" xfId="0">
      <alignment horizontal="right" vertical="center"/>
    </xf>
    <xf numFmtId="49" fontId="9" fillId="119" borderId="118" xfId="0">
      <alignment vertical="center"/>
    </xf>
    <xf numFmtId="49" fontId="9" fillId="153" borderId="152" xfId="0">
      <alignment horizontal="center" vertical="center"/>
    </xf>
    <xf numFmtId="178" fontId="9" fillId="218" borderId="217" xfId="0">
      <alignment horizontal="right" vertical="center"/>
    </xf>
    <xf numFmtId="49" fontId="9" fillId="119" borderId="118" xfId="0">
      <alignment vertical="center"/>
    </xf>
    <xf numFmtId="49" fontId="9" fillId="136" borderId="135" xfId="0">
      <alignment horizontal="center" vertical="center"/>
    </xf>
    <xf numFmtId="177" fontId="9" fillId="217" borderId="216" xfId="0">
      <alignment horizontal="right" vertical="center"/>
    </xf>
    <xf numFmtId="0" fontId="9" fillId="219" borderId="218" xfId="0">
      <alignment vertical="center"/>
    </xf>
    <xf numFmtId="0" fontId="9" fillId="219" borderId="218" xfId="0">
      <alignment vertical="center"/>
    </xf>
    <xf numFmtId="0" fontId="9" fillId="219" borderId="218" xfId="0">
      <alignment vertical="center"/>
    </xf>
    <xf numFmtId="0" fontId="9" fillId="118" borderId="117" xfId="0">
      <alignment vertical="center"/>
    </xf>
    <xf numFmtId="0" fontId="9" fillId="203" borderId="202" xfId="0">
      <alignment horizontal="center" vertical="center"/>
    </xf>
    <xf numFmtId="0" fontId="9" fillId="220" borderId="219" xfId="0">
      <alignment horizontal="right" vertical="center"/>
    </xf>
    <xf numFmtId="49" fontId="11" fillId="100" borderId="99" xfId="0">
      <alignment horizontal="center" vertical="center"/>
    </xf>
    <xf numFmtId="0" fontId="11" fillId="101" borderId="100" xfId="0">
      <alignment horizontal="center" vertical="center"/>
    </xf>
    <xf numFmtId="0" fontId="5" fillId="23" borderId="22" xfId="0"/>
    <xf numFmtId="0" fontId="5" fillId="23" borderId="22" xfId="0"/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49" fontId="9" fillId="221" borderId="220" xfId="0">
      <alignment vertical="center"/>
    </xf>
    <xf numFmtId="49" fontId="9" fillId="222" borderId="221" xfId="0">
      <alignment horizontal="center" vertical="center"/>
    </xf>
    <xf numFmtId="49" fontId="5" fillId="223" borderId="222" xfId="0"/>
    <xf numFmtId="49" fontId="5" fillId="223" borderId="222" xfId="0"/>
    <xf numFmtId="49" fontId="9" fillId="222" borderId="221" xfId="0">
      <alignment horizontal="center" vertical="center"/>
    </xf>
    <xf numFmtId="49" fontId="9" fillId="224" borderId="223" xfId="0">
      <alignment horizontal="right" vertical="center"/>
    </xf>
    <xf numFmtId="49" fontId="14" fillId="225" borderId="224" xfId="0">
      <alignment horizontal="center" vertical="center" wrapText="1"/>
    </xf>
    <xf numFmtId="49" fontId="14" fillId="225" borderId="224" xfId="0">
      <alignment horizontal="center" vertical="center" wrapText="1"/>
    </xf>
    <xf numFmtId="49" fontId="14" fillId="225" borderId="224" xfId="0">
      <alignment horizontal="center" vertical="center" wrapText="1"/>
    </xf>
    <xf numFmtId="49" fontId="14" fillId="225" borderId="224" xfId="0">
      <alignment horizontal="center" vertical="center" wrapText="1"/>
    </xf>
    <xf numFmtId="49" fontId="14" fillId="225" borderId="224" xfId="0">
      <alignment horizontal="center" vertical="center" wrapText="1"/>
    </xf>
    <xf numFmtId="49" fontId="14" fillId="225" borderId="224" xfId="0">
      <alignment horizontal="center" vertical="center" wrapText="1"/>
    </xf>
    <xf numFmtId="49" fontId="9" fillId="226" borderId="225" xfId="0">
      <alignment horizontal="left" vertical="center"/>
    </xf>
    <xf numFmtId="49" fontId="9" fillId="117" borderId="116" xfId="0">
      <alignment horizontal="center" vertical="center"/>
    </xf>
    <xf numFmtId="49" fontId="9" fillId="117" borderId="116" xfId="0">
      <alignment horizontal="center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49" fontId="9" fillId="226" borderId="225" xfId="0">
      <alignment horizontal="left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49" fontId="9" fillId="226" borderId="225" xfId="0">
      <alignment horizontal="left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49" fontId="9" fillId="226" borderId="225" xfId="0">
      <alignment horizontal="left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226" borderId="225" xfId="0">
      <alignment horizontal="left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226" borderId="225" xfId="0">
      <alignment horizontal="left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49" fontId="9" fillId="226" borderId="225" xfId="0">
      <alignment horizontal="left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226" borderId="225" xfId="0">
      <alignment horizontal="left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0" fontId="16" fillId="86" borderId="85" xfId="0"/>
    <xf numFmtId="0" fontId="16" fillId="228" borderId="227" xfId="0">
      <alignment horizontal="center"/>
    </xf>
    <xf numFmtId="0" fontId="16" fillId="86" borderId="85" xfId="0"/>
    <xf numFmtId="0" fontId="16" fillId="86" borderId="85" xfId="0"/>
    <xf numFmtId="0" fontId="16" fillId="228" borderId="227" xfId="0">
      <alignment horizontal="center"/>
    </xf>
    <xf numFmtId="0" fontId="9" fillId="205" borderId="204" xfId="0">
      <alignment horizontal="right" vertical="center"/>
    </xf>
    <xf numFmtId="49" fontId="11" fillId="100" borderId="99" xfId="0">
      <alignment horizontal="center" vertical="center"/>
    </xf>
    <xf numFmtId="0" fontId="11" fillId="101" borderId="100" xfId="0">
      <alignment horizontal="center" vertical="center"/>
    </xf>
    <xf numFmtId="0" fontId="11" fillId="101" borderId="100" xfId="0">
      <alignment horizontal="center" vertical="center"/>
    </xf>
    <xf numFmtId="49" fontId="9" fillId="90" borderId="89" xfId="0">
      <alignment vertical="center"/>
    </xf>
    <xf numFmtId="49" fontId="9" fillId="180" borderId="179" xfId="0">
      <alignment horizontal="center" vertical="center"/>
    </xf>
    <xf numFmtId="49" fontId="9" fillId="91" borderId="90" xfId="0">
      <alignment horizontal="right" vertical="center"/>
    </xf>
    <xf numFmtId="49" fontId="14" fillId="105" borderId="104" xfId="0">
      <alignment horizontal="center" vertical="center" wrapText="1"/>
    </xf>
    <xf numFmtId="49" fontId="14" fillId="105" borderId="104" xfId="0">
      <alignment horizontal="center" vertical="center" wrapText="1"/>
    </xf>
    <xf numFmtId="49" fontId="14" fillId="105" borderId="104" xfId="0">
      <alignment horizontal="center" vertical="center" wrapText="1"/>
    </xf>
    <xf numFmtId="49" fontId="9" fillId="229" borderId="228" xfId="0">
      <alignment horizontal="left" vertical="center"/>
    </xf>
    <xf numFmtId="49" fontId="9" fillId="136" borderId="135" xfId="0">
      <alignment horizontal="center" vertical="center"/>
    </xf>
    <xf numFmtId="49" fontId="9" fillId="136" borderId="135" xfId="0">
      <alignment horizontal="center" vertical="center"/>
    </xf>
    <xf numFmtId="49" fontId="9" fillId="226" borderId="225" xfId="0">
      <alignment horizontal="left" vertical="center"/>
    </xf>
    <xf numFmtId="49" fontId="9" fillId="230" borderId="229" xfId="0">
      <alignment horizontal="center" vertical="center" wrapText="1"/>
    </xf>
    <xf numFmtId="177" fontId="9" fillId="116" borderId="115" xfId="0">
      <alignment horizontal="right" vertical="center"/>
    </xf>
    <xf numFmtId="49" fontId="9" fillId="226" borderId="225" xfId="0">
      <alignment horizontal="left" vertical="center"/>
    </xf>
    <xf numFmtId="49" fontId="9" fillId="230" borderId="229" xfId="0">
      <alignment horizontal="center" vertical="center" wrapText="1"/>
    </xf>
    <xf numFmtId="177" fontId="9" fillId="116" borderId="115" xfId="0">
      <alignment horizontal="right" vertical="center"/>
    </xf>
    <xf numFmtId="49" fontId="9" fillId="226" borderId="225" xfId="0">
      <alignment horizontal="left" vertical="center"/>
    </xf>
    <xf numFmtId="49" fontId="9" fillId="230" borderId="229" xfId="0">
      <alignment horizontal="center" vertical="center" wrapText="1"/>
    </xf>
    <xf numFmtId="177" fontId="9" fillId="116" borderId="115" xfId="0">
      <alignment horizontal="right" vertical="center"/>
    </xf>
    <xf numFmtId="49" fontId="9" fillId="226" borderId="225" xfId="0">
      <alignment horizontal="left" vertical="center"/>
    </xf>
    <xf numFmtId="49" fontId="9" fillId="230" borderId="229" xfId="0">
      <alignment horizontal="center" vertical="center" wrapText="1"/>
    </xf>
    <xf numFmtId="49" fontId="9" fillId="226" borderId="225" xfId="0">
      <alignment horizontal="left" vertical="center"/>
    </xf>
    <xf numFmtId="49" fontId="9" fillId="230" borderId="229" xfId="0">
      <alignment horizontal="center" vertical="center" wrapText="1"/>
    </xf>
    <xf numFmtId="49" fontId="9" fillId="226" borderId="225" xfId="0">
      <alignment horizontal="left" vertical="center"/>
    </xf>
    <xf numFmtId="49" fontId="9" fillId="230" borderId="229" xfId="0">
      <alignment horizontal="center" vertical="center" wrapText="1"/>
    </xf>
    <xf numFmtId="178" fontId="9" fillId="231" borderId="230" xfId="0">
      <alignment horizontal="right" vertical="center"/>
    </xf>
    <xf numFmtId="0" fontId="9" fillId="219" borderId="218" xfId="0">
      <alignment vertical="center"/>
    </xf>
    <xf numFmtId="0" fontId="9" fillId="219" borderId="218" xfId="0">
      <alignment vertical="center"/>
    </xf>
    <xf numFmtId="49" fontId="9" fillId="232" borderId="231" xfId="0">
      <alignment horizontal="right" vertical="center"/>
    </xf>
    <xf numFmtId="49" fontId="11" fillId="56" borderId="55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49" borderId="48" xfId="0">
      <alignment horizontal="center" vertical="center"/>
    </xf>
    <xf numFmtId="0" fontId="11" fillId="233" borderId="232" xfId="0">
      <alignment horizontal="center" vertical="center"/>
    </xf>
    <xf numFmtId="49" fontId="9" fillId="88" borderId="87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60" borderId="59" xfId="0">
      <alignment vertical="center"/>
    </xf>
    <xf numFmtId="49" fontId="9" fillId="234" borderId="233" xfId="0">
      <alignment horizontal="right" vertical="center"/>
    </xf>
    <xf numFmtId="49" fontId="9" fillId="235" borderId="234" xfId="0"/>
    <xf numFmtId="49" fontId="9" fillId="111" borderId="110" xfId="0">
      <alignment vertical="center"/>
    </xf>
    <xf numFmtId="49" fontId="9" fillId="111" borderId="110" xfId="0">
      <alignment vertical="center"/>
    </xf>
    <xf numFmtId="49" fontId="9" fillId="111" borderId="110" xfId="0">
      <alignment vertical="center"/>
    </xf>
    <xf numFmtId="49" fontId="9" fillId="111" borderId="110" xfId="0">
      <alignment vertical="center"/>
    </xf>
    <xf numFmtId="49" fontId="9" fillId="236" borderId="235" xfId="0">
      <alignment horizontal="right" vertical="center"/>
    </xf>
    <xf numFmtId="49" fontId="14" fillId="237" borderId="236" xfId="0">
      <alignment horizontal="center" vertical="center"/>
    </xf>
    <xf numFmtId="49" fontId="14" fillId="114" borderId="113" xfId="0">
      <alignment horizontal="center" vertical="center"/>
    </xf>
    <xf numFmtId="49" fontId="14" fillId="114" borderId="113" xfId="0">
      <alignment horizontal="center" vertical="center"/>
    </xf>
    <xf numFmtId="49" fontId="14" fillId="114" borderId="113" xfId="0">
      <alignment horizontal="center" vertical="center"/>
    </xf>
    <xf numFmtId="49" fontId="14" fillId="114" borderId="113" xfId="0">
      <alignment horizontal="center" vertical="center"/>
    </xf>
    <xf numFmtId="49" fontId="14" fillId="114" borderId="113" xfId="0">
      <alignment horizontal="center" vertical="center"/>
    </xf>
    <xf numFmtId="49" fontId="9" fillId="238" borderId="237" xfId="0">
      <alignment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115" borderId="114" xfId="0">
      <alignment vertical="center"/>
    </xf>
    <xf numFmtId="178" fontId="9" fillId="265" borderId="238" xfId="0" applyFill="1">
      <alignment horizontal="right" vertical="center"/>
    </xf>
    <xf numFmtId="178" fontId="10" fillId="240" borderId="239" xfId="0">
      <alignment horizontal="right" vertical="center"/>
    </xf>
    <xf numFmtId="49" fontId="9" fillId="238" borderId="237" xfId="0">
      <alignment vertical="center"/>
    </xf>
    <xf numFmtId="49" fontId="9" fillId="115" borderId="114" xfId="0">
      <alignment vertical="center"/>
    </xf>
    <xf numFmtId="49" fontId="9" fillId="227" borderId="226" xfId="0">
      <alignment horizontal="center" vertical="center"/>
    </xf>
    <xf numFmtId="179" fontId="10" fillId="265" borderId="240" xfId="0" applyFill="1">
      <alignment horizontal="right" vertical="center"/>
    </xf>
    <xf numFmtId="49" fontId="9" fillId="238" borderId="237" xfId="0">
      <alignment vertical="center"/>
    </xf>
    <xf numFmtId="178" fontId="9" fillId="231" borderId="230" xfId="0">
      <alignment horizontal="right" vertical="center"/>
    </xf>
    <xf numFmtId="49" fontId="9" fillId="115" borderId="114" xfId="0">
      <alignment vertical="center"/>
    </xf>
    <xf numFmtId="49" fontId="9" fillId="227" borderId="226" xfId="0">
      <alignment horizontal="center" vertical="center"/>
    </xf>
    <xf numFmtId="49" fontId="9" fillId="238" borderId="237" xfId="0">
      <alignment vertical="center"/>
    </xf>
    <xf numFmtId="178" fontId="9" fillId="231" borderId="230" xfId="0">
      <alignment horizontal="right" vertical="center"/>
    </xf>
    <xf numFmtId="49" fontId="9" fillId="115" borderId="114" xfId="0">
      <alignment vertical="center"/>
    </xf>
    <xf numFmtId="49" fontId="9" fillId="227" borderId="226" xfId="0">
      <alignment horizontal="center" vertical="center"/>
    </xf>
    <xf numFmtId="49" fontId="10" fillId="242" borderId="241" xfId="0">
      <alignment horizontal="center" vertical="center"/>
    </xf>
    <xf numFmtId="49" fontId="9" fillId="238" borderId="237" xfId="0">
      <alignment vertical="center"/>
    </xf>
    <xf numFmtId="49" fontId="9" fillId="115" borderId="114" xfId="0">
      <alignment vertical="center"/>
    </xf>
    <xf numFmtId="178" fontId="10" fillId="265" borderId="242" xfId="0" applyFill="1">
      <alignment horizontal="right" vertical="center"/>
    </xf>
    <xf numFmtId="49" fontId="9" fillId="238" borderId="237" xfId="0">
      <alignment vertical="center"/>
    </xf>
    <xf numFmtId="178" fontId="9" fillId="231" borderId="230" xfId="0">
      <alignment horizontal="right" vertical="center"/>
    </xf>
    <xf numFmtId="49" fontId="9" fillId="115" borderId="114" xfId="0">
      <alignment vertical="center"/>
    </xf>
    <xf numFmtId="178" fontId="10" fillId="244" borderId="243" xfId="0">
      <alignment horizontal="right" vertical="center"/>
    </xf>
    <xf numFmtId="49" fontId="9" fillId="238" borderId="237" xfId="0">
      <alignment vertical="center"/>
    </xf>
    <xf numFmtId="178" fontId="9" fillId="231" borderId="230" xfId="0">
      <alignment horizontal="right" vertical="center"/>
    </xf>
    <xf numFmtId="49" fontId="9" fillId="115" borderId="114" xfId="0">
      <alignment vertical="center"/>
    </xf>
    <xf numFmtId="178" fontId="10" fillId="244" borderId="243" xfId="0">
      <alignment horizontal="right" vertical="center"/>
    </xf>
    <xf numFmtId="49" fontId="9" fillId="238" borderId="237" xfId="0">
      <alignment vertical="center"/>
    </xf>
    <xf numFmtId="178" fontId="9" fillId="231" borderId="230" xfId="0">
      <alignment horizontal="right" vertical="center"/>
    </xf>
    <xf numFmtId="49" fontId="9" fillId="115" borderId="114" xfId="0">
      <alignment vertical="center"/>
    </xf>
    <xf numFmtId="178" fontId="10" fillId="245" borderId="244" xfId="0">
      <alignment horizontal="right" vertical="center"/>
    </xf>
    <xf numFmtId="49" fontId="9" fillId="238" borderId="237" xfId="0">
      <alignment vertical="center"/>
    </xf>
    <xf numFmtId="178" fontId="9" fillId="231" borderId="230" xfId="0">
      <alignment horizontal="right" vertical="center"/>
    </xf>
    <xf numFmtId="49" fontId="9" fillId="115" borderId="114" xfId="0">
      <alignment vertical="center"/>
    </xf>
    <xf numFmtId="177" fontId="9" fillId="246" borderId="245" xfId="0">
      <alignment horizontal="center" vertical="center"/>
    </xf>
    <xf numFmtId="177" fontId="10" fillId="265" borderId="246" xfId="0" applyFill="1">
      <alignment horizontal="right" vertical="center"/>
    </xf>
    <xf numFmtId="49" fontId="9" fillId="238" borderId="237" xfId="0">
      <alignment vertical="center"/>
    </xf>
    <xf numFmtId="49" fontId="9" fillId="227" borderId="226" xfId="0">
      <alignment horizontal="center" vertical="center"/>
    </xf>
    <xf numFmtId="49" fontId="9" fillId="115" borderId="114" xfId="0">
      <alignment vertical="center"/>
    </xf>
    <xf numFmtId="177" fontId="9" fillId="188" borderId="187" xfId="0">
      <alignment horizontal="right" vertical="center"/>
    </xf>
    <xf numFmtId="177" fontId="10" fillId="248" borderId="247" xfId="0">
      <alignment horizontal="right" vertical="center"/>
    </xf>
    <xf numFmtId="49" fontId="9" fillId="249" borderId="248" xfId="0">
      <alignment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115" borderId="114" xfId="0">
      <alignment vertical="center"/>
    </xf>
    <xf numFmtId="177" fontId="9" fillId="188" borderId="187" xfId="0">
      <alignment horizontal="right" vertical="center"/>
    </xf>
    <xf numFmtId="177" fontId="10" fillId="248" borderId="247" xfId="0">
      <alignment horizontal="right" vertical="center"/>
    </xf>
    <xf numFmtId="49" fontId="9" fillId="226" borderId="225" xfId="0">
      <alignment horizontal="lef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226" borderId="225" xfId="0">
      <alignment horizontal="left" vertical="center"/>
    </xf>
    <xf numFmtId="177" fontId="9" fillId="246" borderId="245" xfId="0">
      <alignment horizontal="center" vertical="center"/>
    </xf>
    <xf numFmtId="49" fontId="9" fillId="226" borderId="225" xfId="0">
      <alignment horizontal="lef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226" borderId="225" xfId="0">
      <alignment horizontal="left" vertical="center"/>
    </xf>
    <xf numFmtId="49" fontId="10" fillId="242" borderId="241" xfId="0">
      <alignment horizontal="center" vertical="center"/>
    </xf>
    <xf numFmtId="49" fontId="9" fillId="226" borderId="225" xfId="0">
      <alignment horizontal="left" vertical="center"/>
    </xf>
    <xf numFmtId="177" fontId="9" fillId="246" borderId="245" xfId="0">
      <alignment horizontal="center" vertical="center"/>
    </xf>
    <xf numFmtId="49" fontId="9" fillId="226" borderId="225" xfId="0">
      <alignment horizontal="left" vertical="center"/>
    </xf>
    <xf numFmtId="177" fontId="9" fillId="188" borderId="187" xfId="0">
      <alignment horizontal="right" vertical="center"/>
    </xf>
    <xf numFmtId="49" fontId="10" fillId="242" borderId="241" xfId="0">
      <alignment horizontal="center" vertical="center"/>
    </xf>
    <xf numFmtId="49" fontId="9" fillId="250" borderId="249" xfId="0">
      <alignment vertical="center"/>
    </xf>
    <xf numFmtId="49" fontId="9" fillId="227" borderId="226" xfId="0">
      <alignment horizontal="center" vertical="center"/>
    </xf>
    <xf numFmtId="49" fontId="9" fillId="115" borderId="114" xfId="0">
      <alignment vertical="center"/>
    </xf>
    <xf numFmtId="177" fontId="9" fillId="251" borderId="250" xfId="0">
      <alignment horizontal="right" vertical="center"/>
    </xf>
    <xf numFmtId="49" fontId="10" fillId="242" borderId="241" xfId="0">
      <alignment horizontal="center" vertical="center"/>
    </xf>
    <xf numFmtId="49" fontId="9" fillId="250" borderId="249" xfId="0">
      <alignment vertical="center"/>
    </xf>
    <xf numFmtId="49" fontId="9" fillId="227" borderId="226" xfId="0">
      <alignment horizontal="center" vertical="center"/>
    </xf>
    <xf numFmtId="49" fontId="9" fillId="115" borderId="114" xfId="0">
      <alignment vertical="center"/>
    </xf>
    <xf numFmtId="49" fontId="9" fillId="227" borderId="226" xfId="0">
      <alignment horizontal="center" vertical="center"/>
    </xf>
    <xf numFmtId="49" fontId="10" fillId="242" borderId="241" xfId="0">
      <alignment horizontal="center" vertical="center"/>
    </xf>
    <xf numFmtId="49" fontId="9" fillId="252" borderId="251" xfId="0">
      <alignment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115" borderId="114" xfId="0">
      <alignment vertical="center"/>
    </xf>
    <xf numFmtId="178" fontId="10" fillId="244" borderId="243" xfId="0">
      <alignment horizontal="right" vertical="center"/>
    </xf>
    <xf numFmtId="49" fontId="9" fillId="238" borderId="237" xfId="0">
      <alignment vertical="center"/>
    </xf>
    <xf numFmtId="177" fontId="9" fillId="188" borderId="187" xfId="0">
      <alignment horizontal="right" vertical="center"/>
    </xf>
    <xf numFmtId="49" fontId="9" fillId="227" borderId="226" xfId="0">
      <alignment horizontal="center" vertical="center"/>
    </xf>
    <xf numFmtId="49" fontId="9" fillId="115" borderId="114" xfId="0">
      <alignment vertical="center"/>
    </xf>
    <xf numFmtId="178" fontId="10" fillId="244" borderId="243" xfId="0">
      <alignment horizontal="right" vertical="center"/>
    </xf>
    <xf numFmtId="49" fontId="9" fillId="238" borderId="237" xfId="0">
      <alignment vertical="center"/>
    </xf>
    <xf numFmtId="177" fontId="9" fillId="188" borderId="187" xfId="0">
      <alignment horizontal="right" vertical="center"/>
    </xf>
    <xf numFmtId="49" fontId="9" fillId="227" borderId="226" xfId="0">
      <alignment horizontal="center" vertical="center"/>
    </xf>
    <xf numFmtId="49" fontId="9" fillId="115" borderId="114" xfId="0">
      <alignment vertical="center"/>
    </xf>
    <xf numFmtId="49" fontId="9" fillId="227" borderId="226" xfId="0">
      <alignment horizontal="center" vertical="center"/>
    </xf>
    <xf numFmtId="49" fontId="9" fillId="238" borderId="237" xfId="0">
      <alignment vertical="center"/>
    </xf>
    <xf numFmtId="177" fontId="9" fillId="188" borderId="187" xfId="0">
      <alignment horizontal="right" vertical="center"/>
    </xf>
    <xf numFmtId="49" fontId="9" fillId="227" borderId="226" xfId="0">
      <alignment horizontal="center" vertical="center"/>
    </xf>
    <xf numFmtId="49" fontId="9" fillId="115" borderId="114" xfId="0">
      <alignment vertical="center"/>
    </xf>
    <xf numFmtId="49" fontId="9" fillId="227" borderId="226" xfId="0">
      <alignment horizontal="center" vertical="center"/>
    </xf>
    <xf numFmtId="49" fontId="9" fillId="238" borderId="237" xfId="0">
      <alignment vertical="center"/>
    </xf>
    <xf numFmtId="177" fontId="9" fillId="116" borderId="115" xfId="0">
      <alignment horizontal="right" vertical="center"/>
    </xf>
    <xf numFmtId="49" fontId="9" fillId="115" borderId="114" xfId="0">
      <alignment vertical="center"/>
    </xf>
    <xf numFmtId="49" fontId="9" fillId="227" borderId="226" xfId="0">
      <alignment horizontal="center" vertical="center"/>
    </xf>
    <xf numFmtId="49" fontId="10" fillId="242" borderId="241" xfId="0">
      <alignment horizontal="center" vertical="center"/>
    </xf>
    <xf numFmtId="49" fontId="9" fillId="249" borderId="248" xfId="0">
      <alignment vertical="center"/>
    </xf>
    <xf numFmtId="49" fontId="9" fillId="227" borderId="226" xfId="0">
      <alignment horizontal="center" vertical="center"/>
    </xf>
    <xf numFmtId="49" fontId="9" fillId="115" borderId="114" xfId="0">
      <alignment vertical="center"/>
    </xf>
    <xf numFmtId="178" fontId="10" fillId="253" borderId="252" xfId="0">
      <alignment horizontal="right" vertical="center"/>
    </xf>
    <xf numFmtId="49" fontId="9" fillId="250" borderId="249" xfId="0">
      <alignment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115" borderId="114" xfId="0">
      <alignment vertical="center"/>
    </xf>
    <xf numFmtId="178" fontId="10" fillId="244" borderId="243" xfId="0">
      <alignment horizontal="right" vertical="center"/>
    </xf>
    <xf numFmtId="49" fontId="9" fillId="252" borderId="251" xfId="0">
      <alignment vertical="center"/>
    </xf>
    <xf numFmtId="49" fontId="9" fillId="115" borderId="114" xfId="0">
      <alignment vertical="center"/>
    </xf>
    <xf numFmtId="49" fontId="9" fillId="227" borderId="226" xfId="0">
      <alignment horizontal="center" vertical="center"/>
    </xf>
    <xf numFmtId="49" fontId="9" fillId="238" borderId="237" xfId="0">
      <alignment vertical="center"/>
    </xf>
    <xf numFmtId="178" fontId="9" fillId="231" borderId="230" xfId="0">
      <alignment horizontal="right" vertical="center"/>
    </xf>
    <xf numFmtId="49" fontId="9" fillId="115" borderId="114" xfId="0">
      <alignment vertical="center"/>
    </xf>
    <xf numFmtId="49" fontId="9" fillId="227" borderId="226" xfId="0">
      <alignment horizontal="center" vertical="center"/>
    </xf>
    <xf numFmtId="49" fontId="9" fillId="249" borderId="248" xfId="0">
      <alignment vertical="center"/>
    </xf>
    <xf numFmtId="178" fontId="9" fillId="231" borderId="230" xfId="0">
      <alignment horizontal="right" vertical="center"/>
    </xf>
    <xf numFmtId="49" fontId="9" fillId="115" borderId="114" xfId="0">
      <alignment vertical="center"/>
    </xf>
    <xf numFmtId="177" fontId="9" fillId="251" borderId="250" xfId="0">
      <alignment horizontal="right" vertical="center"/>
    </xf>
    <xf numFmtId="49" fontId="10" fillId="242" borderId="241" xfId="0">
      <alignment horizontal="center" vertical="center"/>
    </xf>
    <xf numFmtId="49" fontId="9" fillId="254" borderId="253" xfId="0">
      <alignment vertical="center"/>
    </xf>
    <xf numFmtId="0" fontId="9" fillId="219" borderId="218" xfId="0">
      <alignment vertical="center"/>
    </xf>
    <xf numFmtId="0" fontId="9" fillId="219" borderId="218" xfId="0">
      <alignment vertical="center"/>
    </xf>
    <xf numFmtId="49" fontId="9" fillId="254" borderId="253" xfId="0">
      <alignment vertical="center"/>
    </xf>
    <xf numFmtId="0" fontId="9" fillId="205" borderId="204" xfId="0">
      <alignment horizontal="right" vertical="center"/>
    </xf>
    <xf numFmtId="0" fontId="9" fillId="205" borderId="204" xfId="0">
      <alignment horizontal="right" vertical="center"/>
    </xf>
    <xf numFmtId="49" fontId="11" fillId="100" borderId="99" xfId="0">
      <alignment horizontal="center" vertical="center"/>
    </xf>
    <xf numFmtId="0" fontId="18" fillId="255" borderId="254" xfId="0">
      <alignment horizontal="center" vertical="center"/>
    </xf>
    <xf numFmtId="0" fontId="18" fillId="255" borderId="254" xfId="0">
      <alignment horizontal="center" vertical="center"/>
    </xf>
    <xf numFmtId="0" fontId="18" fillId="255" borderId="254" xfId="0">
      <alignment horizontal="center" vertical="center"/>
    </xf>
    <xf numFmtId="0" fontId="18" fillId="255" borderId="254" xfId="0">
      <alignment horizontal="center" vertical="center"/>
    </xf>
    <xf numFmtId="0" fontId="18" fillId="255" borderId="254" xfId="0">
      <alignment horizontal="center" vertical="center"/>
    </xf>
    <xf numFmtId="0" fontId="18" fillId="255" borderId="254" xfId="0">
      <alignment horizontal="center" vertical="center"/>
    </xf>
    <xf numFmtId="0" fontId="18" fillId="255" borderId="254" xfId="0">
      <alignment horizontal="center" vertical="center"/>
    </xf>
    <xf numFmtId="0" fontId="18" fillId="255" borderId="254" xfId="0">
      <alignment horizontal="center" vertical="center"/>
    </xf>
    <xf numFmtId="49" fontId="9" fillId="256" borderId="255" xfId="0">
      <alignment horizontal="left" vertical="center" wrapText="1"/>
    </xf>
    <xf numFmtId="0" fontId="16" fillId="257" borderId="256" xfId="0">
      <alignment vertical="center"/>
    </xf>
    <xf numFmtId="0" fontId="16" fillId="257" borderId="256" xfId="0">
      <alignment vertical="center"/>
    </xf>
    <xf numFmtId="0" fontId="16" fillId="257" borderId="256" xfId="0">
      <alignment vertical="center"/>
    </xf>
    <xf numFmtId="0" fontId="16" fillId="257" borderId="256" xfId="0">
      <alignment vertical="center"/>
    </xf>
    <xf numFmtId="0" fontId="16" fillId="257" borderId="256" xfId="0">
      <alignment vertical="center"/>
    </xf>
    <xf numFmtId="0" fontId="16" fillId="258" borderId="257" xfId="0">
      <alignment horizontal="center" vertical="center"/>
    </xf>
    <xf numFmtId="0" fontId="16" fillId="257" borderId="256" xfId="0">
      <alignment vertical="center"/>
    </xf>
    <xf numFmtId="0" fontId="9" fillId="259" borderId="258" xfId="0">
      <alignment horizontal="right" vertical="center"/>
    </xf>
    <xf numFmtId="49" fontId="14" fillId="260" borderId="259" xfId="0">
      <alignment horizontal="center" vertical="center"/>
    </xf>
    <xf numFmtId="49" fontId="14" fillId="260" borderId="259" xfId="0">
      <alignment horizontal="center" vertical="center"/>
    </xf>
    <xf numFmtId="49" fontId="14" fillId="225" borderId="224" xfId="0">
      <alignment horizontal="center" vertical="center" wrapText="1"/>
    </xf>
    <xf numFmtId="49" fontId="14" fillId="225" borderId="224" xfId="0">
      <alignment horizontal="center" vertical="center" wrapText="1"/>
    </xf>
    <xf numFmtId="49" fontId="14" fillId="225" borderId="224" xfId="0">
      <alignment horizontal="center" vertical="center" wrapText="1"/>
    </xf>
    <xf numFmtId="49" fontId="14" fillId="225" borderId="224" xfId="0">
      <alignment horizontal="center" vertical="center" wrapText="1"/>
    </xf>
    <xf numFmtId="49" fontId="14" fillId="225" borderId="224" xfId="0">
      <alignment horizontal="center" vertical="center" wrapText="1"/>
    </xf>
    <xf numFmtId="49" fontId="14" fillId="260" borderId="259" xfId="0">
      <alignment horizontal="center" vertical="center"/>
    </xf>
    <xf numFmtId="49" fontId="14" fillId="260" borderId="259" xfId="0">
      <alignment horizontal="center" vertical="center"/>
    </xf>
    <xf numFmtId="49" fontId="9" fillId="154" borderId="153" xfId="0">
      <alignment vertical="center"/>
    </xf>
    <xf numFmtId="49" fontId="9" fillId="154" borderId="153" xfId="0">
      <alignment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49" fontId="9" fillId="154" borderId="153" xfId="0">
      <alignment vertical="center"/>
    </xf>
    <xf numFmtId="49" fontId="9" fillId="154" borderId="153" xfId="0">
      <alignment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177" fontId="9" fillId="188" borderId="187" xfId="0">
      <alignment horizontal="right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61" borderId="260" xfId="0">
      <alignment vertical="center" wrapText="1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49" fontId="9" fillId="154" borderId="153" xfId="0">
      <alignment vertical="center"/>
    </xf>
    <xf numFmtId="49" fontId="9" fillId="154" borderId="153" xfId="0">
      <alignment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227" borderId="226" xfId="0">
      <alignment horizontal="center" vertical="center"/>
    </xf>
    <xf numFmtId="49" fontId="9" fillId="154" borderId="153" xfId="0">
      <alignment vertical="center"/>
    </xf>
    <xf numFmtId="49" fontId="9" fillId="154" borderId="153" xfId="0">
      <alignment vertical="center"/>
    </xf>
    <xf numFmtId="49" fontId="9" fillId="154" borderId="153" xfId="0">
      <alignment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154" borderId="153" xfId="0">
      <alignment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154" borderId="153" xfId="0">
      <alignment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49" fontId="9" fillId="227" borderId="226" xfId="0">
      <alignment horizontal="center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177" fontId="9" fillId="188" borderId="187" xfId="0">
      <alignment horizontal="right" vertical="center"/>
    </xf>
    <xf numFmtId="49" fontId="9" fillId="227" borderId="226" xfId="0">
      <alignment horizontal="center" vertical="center"/>
    </xf>
    <xf numFmtId="49" fontId="9" fillId="154" borderId="153" xfId="0">
      <alignment vertical="center"/>
    </xf>
    <xf numFmtId="49" fontId="16" fillId="262" borderId="261" xfId="0">
      <alignment vertical="center"/>
    </xf>
    <xf numFmtId="0" fontId="16" fillId="263" borderId="262" xfId="0">
      <alignment vertical="center"/>
    </xf>
    <xf numFmtId="0" fontId="16" fillId="263" borderId="262" xfId="0">
      <alignment vertical="center"/>
    </xf>
    <xf numFmtId="0" fontId="16" fillId="263" borderId="262" xfId="0">
      <alignment vertical="center"/>
    </xf>
    <xf numFmtId="0" fontId="16" fillId="263" borderId="262" xfId="0">
      <alignment vertical="center"/>
    </xf>
    <xf numFmtId="0" fontId="16" fillId="263" borderId="262" xfId="0">
      <alignment vertical="center"/>
    </xf>
    <xf numFmtId="0" fontId="16" fillId="264" borderId="263" xfId="0">
      <alignment horizontal="center" vertical="center"/>
    </xf>
    <xf numFmtId="0" fontId="16" fillId="263" borderId="262" xfId="0">
      <alignment vertical="center"/>
    </xf>
    <xf numFmtId="49" fontId="9" fillId="232" borderId="231" xfId="0">
      <alignment horizontal="right" vertical="center"/>
    </xf>
  </cellXfs>
  <cellStyles count="1">
    <cellStyle name="Normal" xfId="0"/>
  </cellStyles>
  <colors>
    <indexedColors>
      <rgbColor/>
      <rgbColor/>
      <rgbColor/>
      <rgbColor/>
      <rgbColor/>
      <rgbColor/>
      <rgbColor/>
      <rgbColor/>
      <rgbColor/>
      <rgbColor rgb="FFFFFF"/>
      <rgbColor rgb="0000FF"/>
      <rgbColor rgb="00FF00"/>
      <rgbColor rgb="FF0000"/>
      <rgbColor rgb="00FFFF"/>
      <rgbColor rgb="FF00FF"/>
      <rgbColor rgb="FFFF00"/>
      <rgbColor rgb="000080"/>
      <rgbColor rgb="008000"/>
      <rgbColor rgb="800000"/>
      <rgbColor rgb="008080"/>
      <rgbColor rgb="800080"/>
      <rgbColor rgb="808000"/>
      <rgbColor rgb="C0C0C0"/>
      <rgbColor rgb="808080"/>
      <rgbColor rgb="FF9999"/>
      <rgbColor rgb="663399"/>
      <rgbColor rgb="CCFFFF"/>
      <rgbColor rgb="FFFFCC"/>
      <rgbColor rgb="660066"/>
      <rgbColor rgb="8080FF"/>
      <rgbColor rgb="CC6600"/>
      <rgbColor rgb="FFCCCC"/>
      <rgbColor rgb="800000"/>
      <rgbColor rgb="FF00FF"/>
      <rgbColor rgb="00FFFF"/>
      <rgbColor rgb="FFFF00"/>
      <rgbColor rgb="800080"/>
      <rgbColor rgb="000080"/>
      <rgbColor rgb="808000"/>
      <rgbColor rgb="FF0000"/>
      <rgbColor rgb="FFCC00"/>
      <rgbColor rgb="FFFFCC"/>
      <rgbColor rgb="CCFFCC"/>
      <rgbColor rgb="99FFFF"/>
      <rgbColor rgb="FFCC99"/>
      <rgbColor rgb="CC99FF"/>
      <rgbColor rgb="FF99CC"/>
      <rgbColor rgb="99CCFF"/>
      <rgbColor rgb="E0E0E0"/>
      <rgbColor rgb="CCCC33"/>
      <rgbColor rgb="99FFFF"/>
      <rgbColor rgb="000040"/>
      <rgbColor rgb="FF0000"/>
      <rgbColor rgb="008000"/>
      <rgbColor rgb="00FFFF"/>
      <rgbColor rgb="0000FF"/>
      <rgbColor rgb="F0F0F0"/>
      <rgbColor rgb="808080"/>
      <rgbColor rgb="FFFFFFFF"/>
      <rgbColor rgb="80FFFF"/>
      <rgbColor rgb="80FF80"/>
      <rgbColor rgb="A0A0A0"/>
      <rgbColor rgb="99A8AC"/>
      <rgbColor rgb="D8E9EC"/>
    </indexedColors>
  </color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worksheets/sheet15.xml" Type="http://schemas.openxmlformats.org/officeDocument/2006/relationships/worksheet" Id="rId16" /><Relationship Target="worksheets/sheet16.xml" Type="http://schemas.openxmlformats.org/officeDocument/2006/relationships/worksheet" Id="rId17" /><Relationship Target="worksheets/sheet17.xml" Type="http://schemas.openxmlformats.org/officeDocument/2006/relationships/worksheet" Id="rId18" /><Relationship Target="worksheets/sheet18.xml" Type="http://schemas.openxmlformats.org/officeDocument/2006/relationships/worksheet" Id="rId19" /><Relationship Target="worksheets/sheet19.xml" Type="http://schemas.openxmlformats.org/officeDocument/2006/relationships/worksheet" Id="rId20" /><Relationship Target="worksheets/sheet20.xml" Type="http://schemas.openxmlformats.org/officeDocument/2006/relationships/worksheet" Id="rId21" /><Relationship Target="worksheets/sheet21.xml" Type="http://schemas.openxmlformats.org/officeDocument/2006/relationships/worksheet" Id="rId22" /><Relationship Target="worksheets/sheet22.xml" Type="http://schemas.openxmlformats.org/officeDocument/2006/relationships/worksheet" Id="rId23" /><Relationship Target="worksheets/sheet23.xml" Type="http://schemas.openxmlformats.org/officeDocument/2006/relationships/worksheet" Id="rId24" /><Relationship Target="sharedStrings.xml" Type="http://schemas.openxmlformats.org/officeDocument/2006/relationships/sharedStrings" Id="rId25" /><Relationship Target="theme/theme1.xml" Type="http://schemas.openxmlformats.org/officeDocument/2006/relationships/theme" Id="rId26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showGridLines="0" topLeftCell="A1" zoomScaleNormal="100" zoomScalePageLayoutView="60" workbookViewId="0">
      <pane ySplit="0.05" topLeftCell="A2" activePane="bottomLeft" state="frozen"/>
      <selection activeCell="A1" sqref="A1"/>
    </sheetView>
  </sheetViews>
  <sheetFormatPr defaultColWidth="8" defaultRowHeight="14.25"/>
  <cols>
    <col min="1" max="1" width="8.89019607843137" style="16"/>
    <col min="2" max="2" width="9.32156862745098" style="16"/>
    <col min="3" max="3" width="11.9019607843137" style="16"/>
    <col min="4" max="4" style="16" hidden="1"/>
    <col min="5" max="5" width="25.6705882352941" style="16"/>
    <col min="6" max="6" width="14.9137254901961" style="16"/>
    <col min="7" max="7" width="13.1921568627451" style="16"/>
    <col min="8" max="8" width="4.58823529411765" style="16"/>
    <col min="9" max="9" width="8.17254901960784" style="16"/>
    <col min="10" max="10" width="4.44313725490196" style="16"/>
    <col min="11" max="11" width="8.60392156862745" style="16"/>
    <col min="12" max="12" width="7.88627450980392" style="16"/>
    <col min="13" max="13" width="16.7764705882353" style="16"/>
    <col min="14" max="14" width="3.01176470588235" style="16"/>
  </cols>
  <sheetData>
    <row r="1" ht="16.5" customHeight="1">
      <c r="A1" s="264"/>
      <c r="B1" s="265"/>
      <c r="C1" s="266"/>
      <c r="D1" s="267"/>
      <c r="E1" s="268"/>
      <c r="F1" s="269"/>
      <c r="G1" s="270"/>
      <c r="H1" s="271"/>
      <c r="I1" s="272"/>
      <c r="J1" s="273"/>
      <c r="K1" s="274"/>
      <c r="L1" s="275"/>
      <c r="M1" s="276"/>
      <c r="N1" s="277"/>
    </row>
    <row r="2" ht="45" customHeight="1">
      <c r="A2" s="278" t="s">
        <v>0</v>
      </c>
      <c r="B2" s="279"/>
      <c r="C2" s="280"/>
      <c r="D2" s="281"/>
      <c r="E2" s="282"/>
      <c r="F2" s="283"/>
      <c r="G2" s="284"/>
      <c r="H2" s="285"/>
      <c r="I2" s="286"/>
      <c r="J2" s="287"/>
      <c r="K2" s="288"/>
      <c r="L2" s="289"/>
      <c r="M2" s="290"/>
      <c r="N2" s="291"/>
    </row>
    <row r="3" ht="18.75" customHeight="1">
      <c r="A3" s="292"/>
      <c r="B3" s="293"/>
      <c r="C3" s="294"/>
      <c r="D3" s="295"/>
      <c r="E3" s="296"/>
      <c r="F3" s="297"/>
      <c r="G3" s="298"/>
      <c r="H3" s="299"/>
      <c r="I3" s="300"/>
      <c r="J3" s="301"/>
      <c r="K3" s="302"/>
      <c r="L3" s="303"/>
      <c r="M3" s="304"/>
      <c r="N3" s="305"/>
    </row>
    <row r="4" ht="18.75" customHeight="1">
      <c r="A4" s="306"/>
      <c r="B4" s="307"/>
      <c r="C4" s="308"/>
      <c r="D4" s="309"/>
      <c r="E4" s="310"/>
      <c r="F4" s="311" t="s">
        <v>1</v>
      </c>
      <c r="G4" s="312">
        <v>0</v>
      </c>
      <c r="H4" s="313" t="s">
        <v>2</v>
      </c>
      <c r="I4" s="314">
        <v>0</v>
      </c>
      <c r="J4" s="315" t="s">
        <v>3</v>
      </c>
      <c r="K4" s="316">
        <v>0</v>
      </c>
      <c r="L4" s="317" t="s">
        <v>4</v>
      </c>
      <c r="M4" s="318"/>
      <c r="N4" s="319"/>
    </row>
    <row r="5" ht="18.75" customHeight="1">
      <c r="A5" s="320"/>
      <c r="B5" s="321"/>
      <c r="C5" s="322"/>
      <c r="D5" s="323"/>
      <c r="E5" s="324"/>
      <c r="F5" s="325"/>
      <c r="G5" s="326"/>
      <c r="H5" s="327"/>
      <c r="I5" s="328"/>
      <c r="J5" s="329"/>
      <c r="K5" s="330"/>
      <c r="L5" s="331"/>
      <c r="M5" s="332"/>
      <c r="N5" s="333"/>
    </row>
    <row r="6" ht="18.75" customHeight="1">
      <c r="A6" s="334" t="s">
        <v>5</v>
      </c>
      <c r="B6" s="335"/>
      <c r="C6" s="336"/>
      <c r="D6" s="337"/>
      <c r="E6" s="338"/>
      <c r="F6" s="339"/>
      <c r="G6" s="340"/>
      <c r="H6" s="341"/>
      <c r="I6" s="342"/>
      <c r="J6" s="343"/>
      <c r="K6" s="344"/>
      <c r="L6" s="345"/>
      <c r="M6" s="346"/>
      <c r="N6" s="347"/>
    </row>
    <row r="7" ht="18.75" customHeight="1">
      <c r="A7" s="348"/>
      <c r="B7" s="349"/>
      <c r="C7" s="350"/>
      <c r="D7" s="351"/>
      <c r="E7" s="352"/>
      <c r="F7" s="353"/>
      <c r="G7" s="354"/>
      <c r="H7" s="355"/>
      <c r="I7" s="356"/>
      <c r="J7" s="357"/>
      <c r="K7" s="358"/>
      <c r="L7" s="359"/>
      <c r="M7" s="360"/>
      <c r="N7" s="361"/>
    </row>
    <row r="8" ht="18.75" customHeight="1">
      <c r="A8" s="362" t="s">
        <v>6</v>
      </c>
      <c r="B8" s="363"/>
      <c r="C8" s="364"/>
      <c r="D8" s="365"/>
      <c r="E8" s="366"/>
      <c r="F8" s="367"/>
      <c r="G8" s="368"/>
      <c r="H8" s="369"/>
      <c r="I8" s="370"/>
      <c r="J8" s="371"/>
      <c r="K8" s="372"/>
      <c r="L8" s="373"/>
      <c r="M8" s="374"/>
      <c r="N8" s="375"/>
    </row>
    <row r="9" ht="18.75" customHeight="1">
      <c r="A9" s="376"/>
      <c r="B9" s="377"/>
      <c r="C9" s="378"/>
      <c r="D9" s="379"/>
      <c r="E9" s="380"/>
      <c r="F9" s="381"/>
      <c r="G9" s="382"/>
      <c r="H9" s="383"/>
      <c r="I9" s="384"/>
      <c r="J9" s="385"/>
      <c r="K9" s="386"/>
      <c r="L9" s="387"/>
      <c r="M9" s="388"/>
      <c r="N9" s="389"/>
    </row>
    <row r="10" ht="18.75" customHeight="1">
      <c r="A10" s="390" t="s">
        <v>7</v>
      </c>
      <c r="B10" s="391"/>
      <c r="C10" s="392"/>
      <c r="D10" s="393"/>
      <c r="E10" s="394"/>
      <c r="F10" s="395" t="s">
        <v>8</v>
      </c>
      <c r="G10" s="396">
        <v>0</v>
      </c>
      <c r="H10" s="397" t="s">
        <v>2</v>
      </c>
      <c r="I10" s="398">
        <v>0</v>
      </c>
      <c r="J10" s="399" t="s">
        <v>3</v>
      </c>
      <c r="K10" s="400">
        <v>0</v>
      </c>
      <c r="L10" s="401" t="s">
        <v>4</v>
      </c>
      <c r="M10" s="402"/>
      <c r="N10" s="403"/>
    </row>
    <row r="11" ht="18.75" customHeight="1">
      <c r="A11" s="404"/>
      <c r="B11" s="405"/>
      <c r="C11" s="406"/>
      <c r="D11" s="407"/>
      <c r="E11" s="408"/>
      <c r="F11" s="409"/>
      <c r="G11" s="410"/>
      <c r="H11" s="411"/>
      <c r="I11" s="412"/>
      <c r="J11" s="413"/>
      <c r="K11" s="414"/>
      <c r="L11" s="415"/>
      <c r="M11" s="416"/>
      <c r="N11" s="417"/>
    </row>
    <row r="12" ht="18.75" customHeight="1">
      <c r="A12" s="418" t="s">
        <v>9</v>
      </c>
      <c r="B12" s="419"/>
      <c r="C12" s="420"/>
      <c r="D12" s="421"/>
      <c r="E12" s="422"/>
      <c r="F12" s="423"/>
      <c r="G12" s="424"/>
      <c r="H12" s="425"/>
      <c r="I12" s="426"/>
      <c r="J12" s="427"/>
      <c r="K12" s="428"/>
      <c r="L12" s="429"/>
      <c r="M12" s="430"/>
      <c r="N12" s="431"/>
    </row>
    <row r="13" ht="18.75" customHeight="1">
      <c r="A13" s="432"/>
      <c r="B13" s="433"/>
      <c r="C13" s="434"/>
      <c r="D13" s="435"/>
      <c r="E13" s="436"/>
      <c r="F13" s="437"/>
      <c r="G13" s="438"/>
      <c r="H13" s="439"/>
      <c r="I13" s="440"/>
      <c r="J13" s="441"/>
      <c r="K13" s="442"/>
      <c r="L13" s="443"/>
      <c r="M13" s="444"/>
      <c r="N13" s="445"/>
    </row>
    <row r="14" ht="18.75" customHeight="1">
      <c r="A14" s="446" t="s">
        <v>10</v>
      </c>
      <c r="B14" s="447"/>
      <c r="C14" s="448"/>
      <c r="D14" s="449"/>
      <c r="E14" s="450"/>
      <c r="F14" s="451" t="s">
        <v>11</v>
      </c>
      <c r="G14" s="452"/>
      <c r="H14" s="453"/>
      <c r="I14" s="454"/>
      <c r="J14" s="455"/>
      <c r="K14" s="456" t="s">
        <v>12</v>
      </c>
      <c r="L14" s="457"/>
      <c r="M14" s="458"/>
      <c r="N14" s="459"/>
    </row>
    <row r="15" ht="18.75" customHeight="1">
      <c r="A15" s="460"/>
      <c r="B15" s="461"/>
      <c r="C15" s="462"/>
      <c r="D15" s="463"/>
      <c r="E15" s="464"/>
      <c r="F15" s="465"/>
      <c r="G15" s="466"/>
      <c r="H15" s="467"/>
      <c r="I15" s="468"/>
      <c r="J15" s="469"/>
      <c r="K15" s="470"/>
      <c r="L15" s="471"/>
      <c r="M15" s="472"/>
      <c r="N15" s="473"/>
    </row>
    <row r="16" ht="31.5" customHeight="1">
      <c r="A16" s="474" t="s">
        <v>13</v>
      </c>
      <c r="B16" s="475"/>
      <c r="C16" s="476"/>
      <c r="D16" s="477"/>
      <c r="E16" s="478"/>
      <c r="F16" s="479" t="s">
        <v>11</v>
      </c>
      <c r="G16" s="480"/>
      <c r="H16" s="481"/>
      <c r="I16" s="482"/>
      <c r="J16" s="483"/>
      <c r="K16" s="484" t="s">
        <v>12</v>
      </c>
      <c r="L16" s="485"/>
      <c r="M16" s="486"/>
      <c r="N16" s="487"/>
    </row>
    <row r="17" ht="18.75" customHeight="1">
      <c r="A17" s="488"/>
      <c r="B17" s="489"/>
      <c r="C17" s="490"/>
      <c r="D17" s="491"/>
      <c r="E17" s="492"/>
      <c r="F17" s="493"/>
      <c r="G17" s="494"/>
      <c r="H17" s="495"/>
      <c r="I17" s="496"/>
      <c r="J17" s="497"/>
      <c r="K17" s="498"/>
      <c r="L17" s="499"/>
      <c r="M17" s="500"/>
      <c r="N17" s="501"/>
    </row>
    <row r="18" ht="18.75" customHeight="1">
      <c r="A18" s="502" t="s">
        <v>14</v>
      </c>
      <c r="B18" s="503"/>
      <c r="C18" s="504"/>
      <c r="D18" s="505"/>
      <c r="E18" s="506"/>
      <c r="F18" s="507" t="s">
        <v>11</v>
      </c>
      <c r="G18" s="508"/>
      <c r="H18" s="509"/>
      <c r="I18" s="510"/>
      <c r="J18" s="511"/>
      <c r="K18" s="512" t="s">
        <v>12</v>
      </c>
      <c r="L18" s="513"/>
      <c r="M18" s="514"/>
      <c r="N18" s="515"/>
    </row>
    <row r="19" ht="18.75" customHeight="1">
      <c r="A19" s="516"/>
      <c r="B19" s="517"/>
      <c r="C19" s="518"/>
      <c r="D19" s="519"/>
      <c r="E19" s="520"/>
      <c r="F19" s="521"/>
      <c r="G19" s="522"/>
      <c r="H19" s="523"/>
      <c r="I19" s="524"/>
      <c r="J19" s="525"/>
      <c r="K19" s="526"/>
      <c r="L19" s="527"/>
      <c r="M19" s="528"/>
      <c r="N19" s="529"/>
    </row>
    <row r="20" ht="18.75" customHeight="1">
      <c r="A20" s="530" t="s">
        <v>15</v>
      </c>
      <c r="B20" s="531"/>
      <c r="C20" s="532"/>
      <c r="D20" s="533"/>
      <c r="E20" s="534"/>
      <c r="F20" s="535" t="s">
        <v>16</v>
      </c>
      <c r="G20" s="536"/>
      <c r="H20" s="537"/>
      <c r="I20" s="538"/>
      <c r="J20" s="539"/>
      <c r="K20" s="540" t="s">
        <v>12</v>
      </c>
      <c r="L20" s="541"/>
      <c r="M20" s="542"/>
      <c r="N20" s="543"/>
    </row>
    <row r="21" ht="18.75" customHeight="1">
      <c r="A21" s="544"/>
      <c r="B21" s="545"/>
      <c r="C21" s="546"/>
      <c r="D21" s="547"/>
      <c r="E21" s="548"/>
      <c r="F21" s="549"/>
      <c r="G21" s="550"/>
      <c r="H21" s="551"/>
      <c r="I21" s="552"/>
      <c r="J21" s="553"/>
      <c r="K21" s="554"/>
      <c r="L21" s="555"/>
      <c r="M21" s="556"/>
      <c r="N21" s="557"/>
    </row>
  </sheetData>
  <mergeCells>
    <mergeCell ref="A2:M2"/>
    <mergeCell ref="B4:C4"/>
    <mergeCell ref="D4:E4"/>
    <mergeCell ref="A6:C6"/>
    <mergeCell ref="D6:E6"/>
    <mergeCell ref="A8:C8"/>
    <mergeCell ref="D8:E8"/>
    <mergeCell ref="A10:C10"/>
    <mergeCell ref="D10:E10"/>
    <mergeCell ref="A12:C12"/>
    <mergeCell ref="D12:E12"/>
    <mergeCell ref="A14:D14"/>
    <mergeCell ref="F14:G14"/>
    <mergeCell ref="H14:J14"/>
    <mergeCell ref="K14:L14"/>
    <mergeCell ref="M14"/>
    <mergeCell ref="A16:D16"/>
    <mergeCell ref="F16:G16"/>
    <mergeCell ref="H16:J16"/>
    <mergeCell ref="K16:L16"/>
    <mergeCell ref="M16"/>
    <mergeCell ref="A18:D18"/>
    <mergeCell ref="F18:G18"/>
    <mergeCell ref="H18:J18"/>
    <mergeCell ref="K18:L18"/>
    <mergeCell ref="A20:D20"/>
    <mergeCell ref="F20:G20"/>
    <mergeCell ref="H20:J20"/>
    <mergeCell ref="K20:L20"/>
  </mergeCells>
  <printOptions horizontalCentered="1"/>
  <pageMargins left="0.393700787401575" right="0.393700787401575" top="0.393700787401575" bottom="0.393700787401575" header="0.51181" footer="0.51181"/>
  <pageSetup paperSize="9" orientation="landscape" errors="blank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9"/>
  <sheetViews>
    <sheetView showGridLines="0" topLeftCell="A1" zoomScaleNormal="100" zoomScalePageLayoutView="60" workbookViewId="0">
      <pane ySplit="0.25" topLeftCell="A7" activePane="bottomLeft" state="frozen"/>
      <selection activeCell="A1" sqref="A1"/>
    </sheetView>
  </sheetViews>
  <sheetFormatPr defaultColWidth="8" defaultRowHeight="14.25"/>
  <cols>
    <col min="1" max="1" width="31.5490196078431" style="16"/>
    <col min="2" max="2" width="31.5490196078431" style="16"/>
    <col min="3" max="3" width="31.5490196078431" style="16"/>
    <col min="4" max="4" width="31.5490196078431" style="16"/>
  </cols>
  <sheetData>
    <row r="1" ht="48" customHeight="1">
      <c r="A1" s="1309" t="s">
        <v>199</v>
      </c>
      <c r="B1" s="1310"/>
      <c r="C1" s="1311"/>
      <c r="D1" s="1312"/>
    </row>
    <row r="2" customHeight="1">
      <c r="A2" s="1313"/>
      <c r="B2" s="1314"/>
      <c r="C2" s="1315"/>
      <c r="D2" s="1316"/>
    </row>
    <row r="3" ht="19.5" customHeight="1">
      <c r="A3" s="1317"/>
      <c r="B3" s="1318"/>
      <c r="C3" s="1319"/>
      <c r="D3" s="1320" t="s">
        <v>200</v>
      </c>
    </row>
    <row r="4" ht="19.5" customHeight="1">
      <c r="A4" s="1321"/>
      <c r="B4" s="1322"/>
      <c r="C4" s="1323"/>
      <c r="D4" s="1324" t="s">
        <v>40</v>
      </c>
    </row>
    <row r="5" ht="28.5" customHeight="1">
      <c r="A5" s="1325" t="s">
        <v>41</v>
      </c>
      <c r="B5" s="1326" t="s">
        <v>94</v>
      </c>
      <c r="C5" s="1327" t="s">
        <v>41</v>
      </c>
      <c r="D5" s="1328" t="s">
        <v>94</v>
      </c>
    </row>
    <row r="6" ht="28.5" customHeight="1">
      <c r="A6" s="1329" t="s">
        <v>201</v>
      </c>
      <c r="B6" s="1330">
        <v>0</v>
      </c>
      <c r="C6" s="1331" t="s">
        <v>202</v>
      </c>
      <c r="D6" s="1332">
        <v>0</v>
      </c>
    </row>
    <row r="7" ht="28.5" customHeight="1">
      <c r="A7" s="1333" t="s">
        <v>97</v>
      </c>
      <c r="B7" s="1334">
        <v>0</v>
      </c>
      <c r="C7" s="1335" t="s">
        <v>203</v>
      </c>
      <c r="D7" s="1336">
        <v>0</v>
      </c>
    </row>
    <row r="8" ht="28.5" customHeight="1">
      <c r="A8" s="1337" t="s">
        <v>99</v>
      </c>
      <c r="B8" s="1338">
        <v>0</v>
      </c>
      <c r="C8" s="1339" t="s">
        <v>204</v>
      </c>
      <c r="D8" s="1340">
        <v>0</v>
      </c>
    </row>
    <row r="9" ht="28.5" customHeight="1">
      <c r="A9" s="1341" t="s">
        <v>205</v>
      </c>
      <c r="B9" s="1342">
        <v>0</v>
      </c>
      <c r="C9" s="1343" t="s">
        <v>206</v>
      </c>
      <c r="D9" s="1344">
        <v>0</v>
      </c>
    </row>
    <row r="10" ht="28.5" customHeight="1">
      <c r="A10" s="1345" t="s">
        <v>59</v>
      </c>
      <c r="B10" s="1346" t="s">
        <v>59</v>
      </c>
      <c r="C10" s="1347" t="s">
        <v>207</v>
      </c>
      <c r="D10" s="1348">
        <v>0</v>
      </c>
    </row>
    <row r="11" ht="28.5" customHeight="1">
      <c r="A11" s="1349" t="s">
        <v>193</v>
      </c>
      <c r="B11" s="694">
        <f>B6+B7+B8+B9</f>
        <v>0</v>
      </c>
      <c r="C11" s="1350" t="s">
        <v>208</v>
      </c>
      <c r="D11" s="694">
        <f>D6+D8+D9+D10</f>
        <v>0</v>
      </c>
    </row>
    <row r="12" ht="28.5" customHeight="1">
      <c r="A12" s="1351" t="s">
        <v>194</v>
      </c>
      <c r="B12" s="1352">
        <v>0</v>
      </c>
      <c r="C12" s="1353" t="s">
        <v>209</v>
      </c>
      <c r="D12" s="1354">
        <v>0</v>
      </c>
    </row>
    <row r="13" ht="28.5" customHeight="1">
      <c r="A13" s="1355" t="s">
        <v>195</v>
      </c>
      <c r="B13" s="1356">
        <v>0</v>
      </c>
      <c r="C13" s="1357" t="s">
        <v>210</v>
      </c>
      <c r="D13" s="1358">
        <v>0</v>
      </c>
    </row>
    <row r="14" ht="28.5" customHeight="1">
      <c r="A14" s="1359" t="s">
        <v>196</v>
      </c>
      <c r="B14" s="694">
        <f>B11+B12+B13</f>
        <v>0</v>
      </c>
      <c r="C14" s="1360" t="s">
        <v>211</v>
      </c>
      <c r="D14" s="694">
        <f>D11+D12+D13</f>
        <v>0</v>
      </c>
    </row>
    <row r="15" ht="28.5" customHeight="1">
      <c r="A15" s="1361" t="s">
        <v>59</v>
      </c>
      <c r="B15" s="1362" t="s">
        <v>59</v>
      </c>
      <c r="C15" s="1363" t="s">
        <v>212</v>
      </c>
      <c r="D15" s="694">
        <f>B14-D14</f>
        <v>0</v>
      </c>
    </row>
    <row r="16" ht="28.5" customHeight="1">
      <c r="A16" s="1364" t="s">
        <v>197</v>
      </c>
      <c r="B16" s="1365">
        <v>0</v>
      </c>
      <c r="C16" s="1366" t="s">
        <v>213</v>
      </c>
      <c r="D16" s="694">
        <f>B16+D15</f>
        <v>0</v>
      </c>
    </row>
    <row r="17" ht="28.5" customHeight="1">
      <c r="A17" s="1367" t="s">
        <v>214</v>
      </c>
      <c r="B17" s="1368">
        <v>0</v>
      </c>
      <c r="C17" s="1369" t="s">
        <v>214</v>
      </c>
      <c r="D17" s="1370">
        <v>0</v>
      </c>
    </row>
    <row r="18" ht="28.5" customHeight="1">
      <c r="A18" s="1371" t="s">
        <v>123</v>
      </c>
      <c r="B18" s="694">
        <f>B14+B16</f>
        <v>0</v>
      </c>
      <c r="C18" s="1372" t="s">
        <v>123</v>
      </c>
      <c r="D18" s="694">
        <f>D14+D16</f>
        <v>0</v>
      </c>
    </row>
    <row r="19" ht="28.5" customHeight="1">
      <c r="A19" s="1373"/>
      <c r="B19" s="1374"/>
      <c r="C19" s="1375"/>
      <c r="D19" s="1376" t="s">
        <v>215</v>
      </c>
    </row>
  </sheetData>
  <mergeCells>
    <mergeCell ref="A1:D1"/>
  </mergeCells>
  <printOptions horizontalCentered="1"/>
  <pageMargins left="0.393700787401575" right="0.393700787401575" top="0.393700787401575" bottom="0.393700787401575" header="0.51181" footer="0.51181"/>
  <pageSetup paperSize="9" orientation="landscape" errors="blank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22"/>
  <sheetViews>
    <sheetView showGridLines="0" topLeftCell="A1" zoomScaleNormal="100" zoomScalePageLayoutView="60" workbookViewId="0">
      <pane ySplit="0.25" topLeftCell="A6" activePane="bottomLeft" state="frozen"/>
      <selection activeCell="A1" sqref="A1"/>
    </sheetView>
  </sheetViews>
  <sheetFormatPr defaultColWidth="8" defaultRowHeight="14.25"/>
  <cols>
    <col min="1" max="1" width="37.2862745098039" style="16"/>
    <col min="2" max="2" width="28.6823529411765" style="16"/>
    <col min="3" max="3" width="37.2862745098039" style="16"/>
    <col min="4" max="4" width="32.1254901960784" style="16"/>
  </cols>
  <sheetData>
    <row r="1" ht="48" customHeight="1">
      <c r="A1" s="1377" t="s">
        <v>216</v>
      </c>
      <c r="B1" s="1378"/>
      <c r="C1" s="1379"/>
      <c r="D1" s="1380"/>
    </row>
    <row r="2" customHeight="1">
      <c r="A2" s="1381"/>
      <c r="B2" s="1382"/>
      <c r="C2" s="1383"/>
      <c r="D2" s="1384"/>
    </row>
    <row r="3" ht="19.5" customHeight="1">
      <c r="A3" s="1385"/>
      <c r="B3" s="1386"/>
      <c r="C3" s="1387"/>
      <c r="D3" s="1388" t="s">
        <v>217</v>
      </c>
    </row>
    <row r="4" ht="19.5" customHeight="1">
      <c r="A4" s="1389"/>
      <c r="B4" s="1390"/>
      <c r="C4" s="1391"/>
      <c r="D4" s="1392" t="s">
        <v>40</v>
      </c>
    </row>
    <row r="5" ht="28.5" customHeight="1">
      <c r="A5" s="1393" t="s">
        <v>41</v>
      </c>
      <c r="B5" s="1394" t="s">
        <v>94</v>
      </c>
      <c r="C5" s="1395" t="s">
        <v>41</v>
      </c>
      <c r="D5" s="1396" t="s">
        <v>94</v>
      </c>
    </row>
    <row r="6" ht="28.5" customHeight="1">
      <c r="A6" s="1397" t="s">
        <v>218</v>
      </c>
      <c r="B6" s="1398">
        <v>0</v>
      </c>
      <c r="C6" s="1399" t="s">
        <v>219</v>
      </c>
      <c r="D6" s="1400">
        <v>0</v>
      </c>
    </row>
    <row r="7" ht="28.5" customHeight="1">
      <c r="A7" s="1401" t="s">
        <v>97</v>
      </c>
      <c r="B7" s="1402">
        <v>0</v>
      </c>
      <c r="C7" s="1403" t="s">
        <v>220</v>
      </c>
      <c r="D7" s="1404">
        <v>0</v>
      </c>
    </row>
    <row r="8" ht="28.5" customHeight="1">
      <c r="A8" s="1405" t="s">
        <v>99</v>
      </c>
      <c r="B8" s="1406">
        <v>0</v>
      </c>
      <c r="C8" s="1407" t="s">
        <v>102</v>
      </c>
      <c r="D8" s="1408">
        <v>0</v>
      </c>
    </row>
    <row r="9" ht="28.5" customHeight="1">
      <c r="A9" s="1409" t="s">
        <v>221</v>
      </c>
      <c r="B9" s="1410">
        <v>0</v>
      </c>
      <c r="C9" s="1411" t="s">
        <v>222</v>
      </c>
      <c r="D9" s="1412">
        <v>0</v>
      </c>
    </row>
    <row r="10" ht="28.5" customHeight="1">
      <c r="A10" s="1413" t="s">
        <v>154</v>
      </c>
      <c r="B10" s="1414">
        <v>0</v>
      </c>
      <c r="C10" s="1415" t="s">
        <v>223</v>
      </c>
      <c r="D10" s="1416">
        <v>0</v>
      </c>
    </row>
    <row r="11" ht="28.5" customHeight="1">
      <c r="A11" s="1417" t="s">
        <v>59</v>
      </c>
      <c r="B11" s="1418" t="s">
        <v>59</v>
      </c>
      <c r="C11" s="1419" t="s">
        <v>224</v>
      </c>
      <c r="D11" s="1420">
        <v>0</v>
      </c>
    </row>
    <row r="12" ht="28.5" customHeight="1">
      <c r="A12" s="1421" t="s">
        <v>59</v>
      </c>
      <c r="B12" s="1422" t="s">
        <v>59</v>
      </c>
      <c r="C12" s="1423" t="s">
        <v>225</v>
      </c>
      <c r="D12" s="1424">
        <v>0</v>
      </c>
    </row>
    <row r="13" ht="28.5" customHeight="1">
      <c r="A13" s="1425" t="s">
        <v>59</v>
      </c>
      <c r="B13" s="1426" t="s">
        <v>59</v>
      </c>
      <c r="C13" s="1427" t="s">
        <v>226</v>
      </c>
      <c r="D13" s="1428">
        <v>0</v>
      </c>
    </row>
    <row r="14" ht="28.5" customHeight="1">
      <c r="A14" s="1429" t="s">
        <v>59</v>
      </c>
      <c r="B14" s="1430" t="s">
        <v>59</v>
      </c>
      <c r="C14" s="1431" t="s">
        <v>227</v>
      </c>
      <c r="D14" s="1432">
        <v>0</v>
      </c>
    </row>
    <row r="15" ht="28.5" customHeight="1">
      <c r="A15" s="1433" t="s">
        <v>155</v>
      </c>
      <c r="B15" s="694">
        <f>B6+B7+B8+B9+B10</f>
        <v>0</v>
      </c>
      <c r="C15" s="1434" t="s">
        <v>228</v>
      </c>
      <c r="D15" s="694">
        <f>D6+D7+D8+D9+D10+D11+D12+D13+D14</f>
        <v>0</v>
      </c>
    </row>
    <row r="16" ht="28.5" customHeight="1">
      <c r="A16" s="1435" t="s">
        <v>157</v>
      </c>
      <c r="B16" s="1436">
        <v>0</v>
      </c>
      <c r="C16" s="1437" t="s">
        <v>229</v>
      </c>
      <c r="D16" s="1438">
        <v>0</v>
      </c>
    </row>
    <row r="17" ht="28.5" customHeight="1">
      <c r="A17" s="1439" t="s">
        <v>159</v>
      </c>
      <c r="B17" s="1440">
        <v>0</v>
      </c>
      <c r="C17" s="1441" t="s">
        <v>230</v>
      </c>
      <c r="D17" s="1442">
        <v>0</v>
      </c>
    </row>
    <row r="18" ht="28.5" customHeight="1">
      <c r="A18" s="1443" t="s">
        <v>161</v>
      </c>
      <c r="B18" s="694">
        <f>B15+B16+B17</f>
        <v>0</v>
      </c>
      <c r="C18" s="1444" t="s">
        <v>231</v>
      </c>
      <c r="D18" s="694">
        <f>D15+D16+D17</f>
        <v>0</v>
      </c>
    </row>
    <row r="19" ht="28.5" customHeight="1">
      <c r="A19" s="1445" t="s">
        <v>59</v>
      </c>
      <c r="B19" s="1446" t="s">
        <v>59</v>
      </c>
      <c r="C19" s="1447" t="s">
        <v>232</v>
      </c>
      <c r="D19" s="694">
        <f>B18-D18</f>
        <v>0</v>
      </c>
    </row>
    <row r="20" ht="28.5" customHeight="1">
      <c r="A20" s="1448" t="s">
        <v>164</v>
      </c>
      <c r="B20" s="1449">
        <v>0</v>
      </c>
      <c r="C20" s="1450" t="s">
        <v>233</v>
      </c>
      <c r="D20" s="694">
        <f>B20+D19</f>
        <v>0</v>
      </c>
    </row>
    <row r="21" ht="28.5" customHeight="1">
      <c r="A21" s="1451" t="s">
        <v>123</v>
      </c>
      <c r="B21" s="694">
        <f>B18+B20</f>
        <v>0</v>
      </c>
      <c r="C21" s="1452" t="s">
        <v>123</v>
      </c>
      <c r="D21" s="694">
        <f>D18+D20</f>
        <v>0</v>
      </c>
    </row>
    <row r="22" ht="28.5" customHeight="1">
      <c r="A22" s="1453"/>
      <c r="B22" s="1454"/>
      <c r="C22" s="1455"/>
      <c r="D22" s="1456" t="s">
        <v>234</v>
      </c>
    </row>
  </sheetData>
  <mergeCells>
    <mergeCell ref="A1:D1"/>
  </mergeCells>
  <printOptions horizontalCentered="1"/>
  <pageMargins left="0.393700787401575" right="0.393700787401575" top="0.393700787401575" bottom="0.393700787401575" header="0.51181" footer="0.51181"/>
  <pageSetup paperSize="9" scale="90" orientation="landscape" errors="blank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7"/>
  <sheetViews>
    <sheetView showGridLines="0" showZeros="0" topLeftCell="A1" zoomScaleNormal="100" zoomScalePageLayoutView="60" workbookViewId="0">
      <pane xSplit="0.05" ySplit="0.2" topLeftCell="B5" activePane="bottomRight" state="frozen"/>
      <selection activeCell="A1" sqref="A1"/>
    </sheetView>
  </sheetViews>
  <sheetFormatPr defaultColWidth="8" defaultRowHeight="14.25"/>
  <cols>
    <col min="1" max="1" width="30.2588235294118" style="16"/>
    <col min="2" max="2" width="28.6823529411765" style="16"/>
    <col min="3" max="3" width="22.9450980392157" style="16"/>
    <col min="4" max="4" width="22.9450980392157" style="16"/>
    <col min="5" max="5" width="22.9450980392157" style="16"/>
    <col min="6" max="6" width="24.9529411764706" style="16"/>
    <col min="7" max="7" width="22.9450980392157" style="16"/>
    <col min="8" max="8" width="22.9450980392157" style="16"/>
    <col min="9" max="9" width="22.9450980392157" style="16"/>
  </cols>
  <sheetData>
    <row r="1" ht="48" customHeight="1">
      <c r="A1" s="1457" t="s">
        <v>235</v>
      </c>
      <c r="B1" s="1458"/>
      <c r="C1" s="1459"/>
      <c r="D1" s="1460"/>
      <c r="E1" s="1461"/>
      <c r="F1" s="1462"/>
      <c r="G1" s="1463"/>
      <c r="H1" s="1464"/>
      <c r="I1" s="1465"/>
    </row>
    <row r="2" ht="19.5" customHeight="1">
      <c r="A2" s="1466"/>
      <c r="B2" s="1467"/>
      <c r="C2" s="1468"/>
      <c r="D2" s="1469"/>
      <c r="E2" s="1470"/>
      <c r="F2" s="1471"/>
      <c r="G2" s="1472"/>
      <c r="H2" s="1473"/>
      <c r="I2" s="1474" t="s">
        <v>236</v>
      </c>
    </row>
    <row r="3" ht="19.5" customHeight="1">
      <c r="A3" s="1475"/>
      <c r="B3" s="1476"/>
      <c r="C3" s="1477"/>
      <c r="D3" s="1478"/>
      <c r="E3" s="1479"/>
      <c r="F3" s="1480"/>
      <c r="G3" s="1481"/>
      <c r="H3" s="1482"/>
      <c r="I3" s="1483" t="s">
        <v>40</v>
      </c>
    </row>
    <row r="4" ht="37.5" customHeight="1">
      <c r="A4" s="1484" t="s">
        <v>237</v>
      </c>
      <c r="B4" s="1485" t="s">
        <v>238</v>
      </c>
      <c r="C4" s="1486" t="s">
        <v>69</v>
      </c>
      <c r="D4" s="1487" t="s">
        <v>239</v>
      </c>
      <c r="E4" s="1488" t="s">
        <v>71</v>
      </c>
      <c r="F4" s="1489" t="s">
        <v>72</v>
      </c>
      <c r="G4" s="1490" t="s">
        <v>73</v>
      </c>
      <c r="H4" s="1491" t="s">
        <v>48</v>
      </c>
      <c r="I4" s="1492" t="s">
        <v>49</v>
      </c>
    </row>
    <row r="5" ht="28.5" customHeight="1">
      <c r="A5" s="1493" t="s">
        <v>240</v>
      </c>
      <c r="B5" s="1494" t="s">
        <v>59</v>
      </c>
      <c r="C5" s="1495" t="s">
        <v>59</v>
      </c>
      <c r="D5" s="1496" t="s">
        <v>59</v>
      </c>
      <c r="E5" s="1497" t="s">
        <v>59</v>
      </c>
      <c r="F5" s="1498" t="s">
        <v>59</v>
      </c>
      <c r="G5" s="1499" t="s">
        <v>59</v>
      </c>
      <c r="H5" s="1500" t="s">
        <v>59</v>
      </c>
      <c r="I5" s="1501" t="s">
        <v>59</v>
      </c>
    </row>
    <row r="6" ht="28.5" customHeight="1">
      <c r="A6" s="1502" t="s">
        <v>241</v>
      </c>
      <c r="B6" s="694">
        <f>B7+B9+B10+B11</f>
        <v>0</v>
      </c>
      <c r="C6" s="694">
        <f>C7+C9+C10+C11</f>
        <v>0</v>
      </c>
      <c r="D6" s="694">
        <f>D7+D9+D10+D11</f>
        <v>50124521.27</v>
      </c>
      <c r="E6" s="694">
        <f>E7+E9+E10</f>
        <v>0</v>
      </c>
      <c r="F6" s="694">
        <f>F7+F9+F10</f>
        <v>0</v>
      </c>
      <c r="G6" s="694">
        <f>G7+G9+G10</f>
        <v>0</v>
      </c>
      <c r="H6" s="694">
        <f>H7+H9+H10</f>
        <v>0</v>
      </c>
      <c r="I6" s="694">
        <f>I7+I9+I10</f>
        <v>0</v>
      </c>
    </row>
    <row r="7" ht="28.5" customHeight="1">
      <c r="A7" s="1503" t="s">
        <v>242</v>
      </c>
      <c r="B7" s="694">
        <f>C7+D7+E7+F7+G7+H7+I7</f>
        <v>19664521.27</v>
      </c>
      <c r="C7" s="1504">
        <v>0</v>
      </c>
      <c r="D7" s="1505">
        <v>19664521.27</v>
      </c>
      <c r="E7" s="1506">
        <v>0</v>
      </c>
      <c r="F7" s="1507">
        <v>0</v>
      </c>
      <c r="G7" s="1508">
        <v>0</v>
      </c>
      <c r="H7" s="1509">
        <v>0</v>
      </c>
      <c r="I7" s="1510">
        <v>0</v>
      </c>
    </row>
    <row r="8" ht="28.5" customHeight="1">
      <c r="A8" s="1511" t="s">
        <v>243</v>
      </c>
      <c r="B8" s="694">
        <f>C8+D8+E8+F8+G8+H8+I8</f>
        <v>10000000</v>
      </c>
      <c r="C8" s="1512">
        <v>0</v>
      </c>
      <c r="D8" s="1513">
        <v>10000000</v>
      </c>
      <c r="E8" s="1514">
        <v>0</v>
      </c>
      <c r="F8" s="1515">
        <v>0</v>
      </c>
      <c r="G8" s="1516">
        <v>0</v>
      </c>
      <c r="H8" s="1517">
        <v>0</v>
      </c>
      <c r="I8" s="1518">
        <v>0</v>
      </c>
    </row>
    <row r="9" ht="28.5" customHeight="1">
      <c r="A9" s="1519" t="s">
        <v>244</v>
      </c>
      <c r="B9" s="694">
        <f>C9+D9+E9+F9+G9+H9+I9</f>
        <v>30460000</v>
      </c>
      <c r="C9" s="1520">
        <v>0</v>
      </c>
      <c r="D9" s="1521">
        <v>30460000</v>
      </c>
      <c r="E9" s="1522">
        <v>0</v>
      </c>
      <c r="F9" s="1523">
        <v>0</v>
      </c>
      <c r="G9" s="1524">
        <v>0</v>
      </c>
      <c r="H9" s="1525">
        <v>0</v>
      </c>
      <c r="I9" s="1526">
        <v>0</v>
      </c>
    </row>
    <row r="10" ht="28.5" customHeight="1">
      <c r="A10" s="1527" t="s">
        <v>245</v>
      </c>
      <c r="B10" s="694">
        <f>C10+D10+E10+F10+G10+H10+I10</f>
        <v>0</v>
      </c>
      <c r="C10" s="1528">
        <v>0</v>
      </c>
      <c r="D10" s="1529">
        <v>0</v>
      </c>
      <c r="E10" s="1530">
        <v>0</v>
      </c>
      <c r="F10" s="1531">
        <v>0</v>
      </c>
      <c r="G10" s="1532">
        <v>0</v>
      </c>
      <c r="H10" s="1533">
        <v>0</v>
      </c>
      <c r="I10" s="1534">
        <v>0</v>
      </c>
    </row>
    <row r="11" ht="28.5" customHeight="1">
      <c r="A11" s="1535" t="s">
        <v>246</v>
      </c>
      <c r="B11" s="819">
        <f>C11+D11</f>
        <v>0</v>
      </c>
      <c r="C11" s="1536">
        <v>0</v>
      </c>
      <c r="D11" s="1537">
        <v>0</v>
      </c>
      <c r="E11" s="1538" t="s">
        <v>59</v>
      </c>
      <c r="F11" s="1539" t="s">
        <v>59</v>
      </c>
      <c r="G11" s="1540" t="s">
        <v>59</v>
      </c>
      <c r="H11" s="1541" t="s">
        <v>59</v>
      </c>
      <c r="I11" s="1542" t="s">
        <v>59</v>
      </c>
    </row>
    <row r="12" ht="28.5" customHeight="1">
      <c r="A12" s="1543" t="s">
        <v>247</v>
      </c>
      <c r="B12" s="1176">
        <f>B13+B14</f>
        <v>0</v>
      </c>
      <c r="C12" s="1176">
        <f>C13+C14</f>
        <v>0</v>
      </c>
      <c r="D12" s="1176">
        <f>D13+D14</f>
        <v>98200</v>
      </c>
      <c r="E12" s="1176">
        <f>E13+E14</f>
        <v>0</v>
      </c>
      <c r="F12" s="1176">
        <f>F13+F14</f>
        <v>0</v>
      </c>
      <c r="G12" s="1176">
        <f>G13+G14</f>
        <v>0</v>
      </c>
      <c r="H12" s="1176">
        <f>H13+H14</f>
        <v>0</v>
      </c>
      <c r="I12" s="1176">
        <f>I13+I14</f>
        <v>0</v>
      </c>
    </row>
    <row r="13" ht="28.5" customHeight="1">
      <c r="A13" s="1544" t="s">
        <v>248</v>
      </c>
      <c r="B13" s="694">
        <f>C13+D13+E13+F13+G13+H13+I13</f>
        <v>0</v>
      </c>
      <c r="C13" s="1545">
        <v>0</v>
      </c>
      <c r="D13" s="1546">
        <v>0</v>
      </c>
      <c r="E13" s="1547">
        <v>0</v>
      </c>
      <c r="F13" s="1548">
        <v>0</v>
      </c>
      <c r="G13" s="1549">
        <v>0</v>
      </c>
      <c r="H13" s="1550">
        <v>0</v>
      </c>
      <c r="I13" s="1551">
        <v>0</v>
      </c>
    </row>
    <row r="14" ht="28.5" customHeight="1">
      <c r="A14" s="1552" t="s">
        <v>249</v>
      </c>
      <c r="B14" s="694">
        <f>C14+D14+E14+F14+G14+H14+I14</f>
        <v>98200</v>
      </c>
      <c r="C14" s="1553">
        <v>0</v>
      </c>
      <c r="D14" s="1554">
        <v>98200</v>
      </c>
      <c r="E14" s="1555">
        <v>0</v>
      </c>
      <c r="F14" s="1556">
        <v>0</v>
      </c>
      <c r="G14" s="1557">
        <v>0</v>
      </c>
      <c r="H14" s="1558">
        <v>0</v>
      </c>
      <c r="I14" s="1559">
        <v>0</v>
      </c>
    </row>
    <row r="15" ht="28.5" customHeight="1">
      <c r="A15" s="1560" t="s">
        <v>250</v>
      </c>
      <c r="B15" s="694">
        <f>B6-B12</f>
        <v>0</v>
      </c>
      <c r="C15" s="694">
        <f>C6-C12</f>
        <v>0</v>
      </c>
      <c r="D15" s="694">
        <f>D6-D12</f>
        <v>50026321.27</v>
      </c>
      <c r="E15" s="694">
        <f>E6-E12</f>
        <v>0</v>
      </c>
      <c r="F15" s="694">
        <f>F6-F12</f>
        <v>0</v>
      </c>
      <c r="G15" s="694">
        <f>G6-G12</f>
        <v>0</v>
      </c>
      <c r="H15" s="694">
        <f>H6-H12</f>
        <v>0</v>
      </c>
      <c r="I15" s="694">
        <f>I6-I12</f>
        <v>0</v>
      </c>
    </row>
    <row r="16" ht="28.5" customHeight="1">
      <c r="A16" s="1561" t="s">
        <v>251</v>
      </c>
      <c r="B16" s="1562" t="s">
        <v>59</v>
      </c>
      <c r="C16" s="1563" t="s">
        <v>59</v>
      </c>
      <c r="D16" s="1564" t="s">
        <v>59</v>
      </c>
      <c r="E16" s="1565" t="s">
        <v>59</v>
      </c>
      <c r="F16" s="1566" t="s">
        <v>59</v>
      </c>
      <c r="G16" s="1567" t="s">
        <v>59</v>
      </c>
      <c r="H16" s="1568" t="s">
        <v>59</v>
      </c>
      <c r="I16" s="1569" t="s">
        <v>59</v>
      </c>
    </row>
    <row r="17" ht="28.5" customHeight="1">
      <c r="A17" s="1570" t="s">
        <v>241</v>
      </c>
      <c r="B17" s="694">
        <f>B18+B20+B21+B22</f>
        <v>0</v>
      </c>
      <c r="C17" s="694">
        <f>C18+C20+C21+C22</f>
        <v>0</v>
      </c>
      <c r="D17" s="694">
        <f>D18+D20+D21+D22</f>
        <v>60045847.34</v>
      </c>
      <c r="E17" s="694">
        <f>E18+E20+E21</f>
        <v>0</v>
      </c>
      <c r="F17" s="694">
        <f>F18+F20+F21</f>
        <v>0</v>
      </c>
      <c r="G17" s="694">
        <f>G18+G20+G21</f>
        <v>0</v>
      </c>
      <c r="H17" s="694">
        <f>H18+H20+H21</f>
        <v>0</v>
      </c>
      <c r="I17" s="694">
        <f>I18+I20+I21</f>
        <v>0</v>
      </c>
    </row>
    <row r="18" ht="28.5" customHeight="1">
      <c r="A18" s="1571" t="s">
        <v>242</v>
      </c>
      <c r="B18" s="694">
        <f>C18+D18+E18+F18+G18+H18+I18</f>
        <v>26213144.87</v>
      </c>
      <c r="C18" s="1572">
        <v>0</v>
      </c>
      <c r="D18" s="1573">
        <v>26213144.87</v>
      </c>
      <c r="E18" s="1574">
        <v>0</v>
      </c>
      <c r="F18" s="1575">
        <v>0</v>
      </c>
      <c r="G18" s="1576">
        <v>0</v>
      </c>
      <c r="H18" s="1577">
        <v>0</v>
      </c>
      <c r="I18" s="1578">
        <v>0</v>
      </c>
    </row>
    <row r="19" ht="28.5" customHeight="1">
      <c r="A19" s="1579" t="s">
        <v>243</v>
      </c>
      <c r="B19" s="694">
        <f>C19+D19+E19+F19+G19+H19+I19</f>
        <v>0</v>
      </c>
      <c r="C19" s="1580">
        <v>0</v>
      </c>
      <c r="D19" s="1581">
        <v>0</v>
      </c>
      <c r="E19" s="1582">
        <v>0</v>
      </c>
      <c r="F19" s="1583">
        <v>0</v>
      </c>
      <c r="G19" s="1584">
        <v>0</v>
      </c>
      <c r="H19" s="1585">
        <v>0</v>
      </c>
      <c r="I19" s="1586">
        <v>0</v>
      </c>
    </row>
    <row r="20" ht="28.5" customHeight="1">
      <c r="A20" s="1587" t="s">
        <v>244</v>
      </c>
      <c r="B20" s="694">
        <f>C20+D20+E20+F20+G20+H20+I20</f>
        <v>33832702.47</v>
      </c>
      <c r="C20" s="1588">
        <v>0</v>
      </c>
      <c r="D20" s="1589">
        <v>33832702.47</v>
      </c>
      <c r="E20" s="1590">
        <v>0</v>
      </c>
      <c r="F20" s="1591">
        <v>0</v>
      </c>
      <c r="G20" s="1592">
        <v>0</v>
      </c>
      <c r="H20" s="1593">
        <v>0</v>
      </c>
      <c r="I20" s="1594">
        <v>0</v>
      </c>
    </row>
    <row r="21" ht="28.5" customHeight="1">
      <c r="A21" s="1595" t="s">
        <v>245</v>
      </c>
      <c r="B21" s="694">
        <f>C21+D21+E21+F21+G21+H21+I21</f>
        <v>0</v>
      </c>
      <c r="C21" s="1596">
        <v>0</v>
      </c>
      <c r="D21" s="1597">
        <v>0</v>
      </c>
      <c r="E21" s="1598">
        <v>0</v>
      </c>
      <c r="F21" s="1599">
        <v>0</v>
      </c>
      <c r="G21" s="1600">
        <v>0</v>
      </c>
      <c r="H21" s="1601">
        <v>0</v>
      </c>
      <c r="I21" s="1602">
        <v>0</v>
      </c>
    </row>
    <row r="22" ht="28.5" customHeight="1">
      <c r="A22" s="1603" t="s">
        <v>246</v>
      </c>
      <c r="B22" s="694">
        <f>C22+D22</f>
        <v>0</v>
      </c>
      <c r="C22" s="1604">
        <v>0</v>
      </c>
      <c r="D22" s="1605">
        <v>0</v>
      </c>
      <c r="E22" s="1606" t="s">
        <v>59</v>
      </c>
      <c r="F22" s="1607" t="s">
        <v>59</v>
      </c>
      <c r="G22" s="1608" t="s">
        <v>59</v>
      </c>
      <c r="H22" s="1609" t="s">
        <v>59</v>
      </c>
      <c r="I22" s="1610" t="s">
        <v>59</v>
      </c>
    </row>
    <row r="23" ht="28.5" customHeight="1">
      <c r="A23" s="1611" t="s">
        <v>247</v>
      </c>
      <c r="B23" s="694">
        <f>B24+B25</f>
        <v>0</v>
      </c>
      <c r="C23" s="1176">
        <f>C24+C25</f>
        <v>0</v>
      </c>
      <c r="D23" s="1176">
        <f>D24+D25</f>
        <v>82000</v>
      </c>
      <c r="E23" s="1176">
        <f>E24+E25</f>
        <v>0</v>
      </c>
      <c r="F23" s="1176">
        <f>F24+F25</f>
        <v>0</v>
      </c>
      <c r="G23" s="1176">
        <f>G24+G25</f>
        <v>0</v>
      </c>
      <c r="H23" s="1176">
        <f>H24+H25</f>
        <v>0</v>
      </c>
      <c r="I23" s="1176">
        <f>I24+I25</f>
        <v>0</v>
      </c>
    </row>
    <row r="24" ht="28.5" customHeight="1">
      <c r="A24" s="1612" t="s">
        <v>248</v>
      </c>
      <c r="B24" s="694">
        <f>C24+D24+E24+F24+G24+H24+I24</f>
        <v>0</v>
      </c>
      <c r="C24" s="1613">
        <v>0</v>
      </c>
      <c r="D24" s="1614">
        <v>0</v>
      </c>
      <c r="E24" s="1615">
        <v>0</v>
      </c>
      <c r="F24" s="1616">
        <v>0</v>
      </c>
      <c r="G24" s="1617">
        <v>0</v>
      </c>
      <c r="H24" s="1618">
        <v>0</v>
      </c>
      <c r="I24" s="1619">
        <v>0</v>
      </c>
    </row>
    <row r="25" ht="28.5" customHeight="1">
      <c r="A25" s="1620" t="s">
        <v>249</v>
      </c>
      <c r="B25" s="694">
        <f>C25+D25+E25+F25+G25+H25+I25</f>
        <v>82000</v>
      </c>
      <c r="C25" s="1621">
        <v>0</v>
      </c>
      <c r="D25" s="1622">
        <v>82000</v>
      </c>
      <c r="E25" s="1623">
        <v>0</v>
      </c>
      <c r="F25" s="1624">
        <v>0</v>
      </c>
      <c r="G25" s="1625">
        <v>0</v>
      </c>
      <c r="H25" s="1626">
        <v>0</v>
      </c>
      <c r="I25" s="1627">
        <v>0</v>
      </c>
    </row>
    <row r="26" ht="28.5" customHeight="1">
      <c r="A26" s="1628" t="s">
        <v>250</v>
      </c>
      <c r="B26" s="694">
        <f>B17-B23</f>
        <v>0</v>
      </c>
      <c r="C26" s="694">
        <f>C17-C23</f>
        <v>0</v>
      </c>
      <c r="D26" s="694">
        <f>D17-D23</f>
        <v>59963847.34</v>
      </c>
      <c r="E26" s="694">
        <f>E17-E23</f>
        <v>0</v>
      </c>
      <c r="F26" s="694">
        <f>F17-F23</f>
        <v>0</v>
      </c>
      <c r="G26" s="694">
        <f>G17-G23</f>
        <v>0</v>
      </c>
      <c r="H26" s="694">
        <f>H17-H23</f>
        <v>0</v>
      </c>
      <c r="I26" s="694">
        <f>I17-I23</f>
        <v>0</v>
      </c>
    </row>
    <row r="27" ht="28.5" customHeight="1">
      <c r="A27" s="1629"/>
      <c r="B27" s="1630"/>
      <c r="C27" s="1631"/>
      <c r="D27" s="1632"/>
      <c r="E27" s="1633"/>
      <c r="F27" s="1634"/>
      <c r="G27" s="1635"/>
      <c r="H27" s="1636"/>
      <c r="I27" s="1637" t="s">
        <v>252</v>
      </c>
    </row>
  </sheetData>
  <mergeCells>
    <mergeCell ref="A1:I1"/>
  </mergeCells>
  <printOptions horizontalCentered="1"/>
  <pageMargins left="0.393700787401575" right="0.393700787401575" top="0.393700787401575" bottom="0.393700787401575" header="0.51181" footer="0.51181"/>
  <pageSetup paperSize="9" scale="70" orientation="landscape" errors="blank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8"/>
  <sheetViews>
    <sheetView showGridLines="0" topLeftCell="A1" zoomScaleNormal="100" zoomScalePageLayoutView="60" workbookViewId="0">
      <pane xSplit="0.1" ySplit="0.2" topLeftCell="C5" activePane="bottomRight" state="frozen"/>
      <selection activeCell="A1" sqref="A1"/>
    </sheetView>
  </sheetViews>
  <sheetFormatPr defaultColWidth="8" defaultRowHeight="14.25"/>
  <cols>
    <col min="1" max="1" width="34.9921568627451" style="16"/>
    <col min="2" max="2" width="23.6627450980392" style="16"/>
    <col min="3" max="3" width="22.9450980392157" style="16"/>
    <col min="4" max="4" width="22.9450980392157" style="16"/>
    <col min="5" max="5" width="22.9450980392157" style="16"/>
    <col min="6" max="6" width="26.3882352941176" style="16"/>
    <col min="7" max="7" width="22.9450980392157" style="16"/>
    <col min="8" max="8" width="22.9450980392157" style="16"/>
    <col min="9" max="9" width="22.9450980392157" style="16"/>
  </cols>
  <sheetData>
    <row r="1" ht="48" customHeight="1">
      <c r="A1" s="1638" t="s">
        <v>253</v>
      </c>
      <c r="B1" s="1639"/>
      <c r="C1" s="1640"/>
      <c r="D1" s="1641"/>
      <c r="E1" s="1642"/>
      <c r="F1" s="1643"/>
      <c r="G1" s="1644"/>
      <c r="H1" s="1645"/>
      <c r="I1" s="1646"/>
    </row>
    <row r="2" ht="15" customHeight="1">
      <c r="A2" s="1647"/>
      <c r="B2" s="1648"/>
      <c r="C2" s="1649"/>
      <c r="D2" s="1650"/>
      <c r="E2" s="1651"/>
      <c r="F2" s="1652"/>
      <c r="G2" s="1653"/>
      <c r="H2" s="1654"/>
      <c r="I2" s="1655" t="s">
        <v>254</v>
      </c>
    </row>
    <row r="3" ht="15" customHeight="1">
      <c r="A3" s="1656"/>
      <c r="B3" s="1657"/>
      <c r="C3" s="1658"/>
      <c r="D3" s="1659"/>
      <c r="E3" s="1660"/>
      <c r="F3" s="1661"/>
      <c r="G3" s="1662"/>
      <c r="H3" s="1663"/>
      <c r="I3" s="1664" t="s">
        <v>40</v>
      </c>
    </row>
    <row r="4" ht="37.5" customHeight="1">
      <c r="A4" s="1665" t="s">
        <v>237</v>
      </c>
      <c r="B4" s="1666" t="s">
        <v>238</v>
      </c>
      <c r="C4" s="1667" t="s">
        <v>69</v>
      </c>
      <c r="D4" s="1668" t="s">
        <v>70</v>
      </c>
      <c r="E4" s="1669" t="s">
        <v>71</v>
      </c>
      <c r="F4" s="1670" t="s">
        <v>72</v>
      </c>
      <c r="G4" s="1671" t="s">
        <v>73</v>
      </c>
      <c r="H4" s="1672" t="s">
        <v>48</v>
      </c>
      <c r="I4" s="1673" t="s">
        <v>49</v>
      </c>
    </row>
    <row r="5" ht="33.75" customHeight="1">
      <c r="A5" s="1674" t="s">
        <v>255</v>
      </c>
      <c r="B5" s="696">
        <f>C5+D5+E5+F5+G5+H5+I5</f>
        <v>50026321.27</v>
      </c>
      <c r="C5" s="1675">
        <v>0</v>
      </c>
      <c r="D5" s="1676">
        <v>50026321.27</v>
      </c>
      <c r="E5" s="1677">
        <v>0</v>
      </c>
      <c r="F5" s="1678">
        <v>0</v>
      </c>
      <c r="G5" s="1679">
        <v>0</v>
      </c>
      <c r="H5" s="1680">
        <v>0</v>
      </c>
      <c r="I5" s="1681">
        <v>0</v>
      </c>
    </row>
    <row r="6" ht="33.75" customHeight="1">
      <c r="A6" s="1682" t="s">
        <v>256</v>
      </c>
      <c r="B6" s="1683">
        <f>C6+D6+E6+F6+G6+H6+I6</f>
        <v>25069340.49</v>
      </c>
      <c r="C6" s="1684">
        <v>0</v>
      </c>
      <c r="D6" s="1685">
        <v>25069340.49</v>
      </c>
      <c r="E6" s="1686">
        <v>0</v>
      </c>
      <c r="F6" s="1687">
        <v>0</v>
      </c>
      <c r="G6" s="1688">
        <v>0</v>
      </c>
      <c r="H6" s="1689">
        <v>0</v>
      </c>
      <c r="I6" s="1690">
        <v>0</v>
      </c>
    </row>
    <row r="7" ht="33.75" customHeight="1">
      <c r="A7" s="1691" t="s">
        <v>257</v>
      </c>
      <c r="B7" s="1303">
        <f>C7+D7+E7+F7+G7+H7+I7</f>
        <v>6494725</v>
      </c>
      <c r="C7" s="1692">
        <v>0</v>
      </c>
      <c r="D7" s="1693">
        <v>6494725</v>
      </c>
      <c r="E7" s="1694">
        <v>0</v>
      </c>
      <c r="F7" s="1695">
        <v>0</v>
      </c>
      <c r="G7" s="1696">
        <v>0</v>
      </c>
      <c r="H7" s="1697">
        <v>0</v>
      </c>
      <c r="I7" s="1698">
        <v>0</v>
      </c>
    </row>
    <row r="8" ht="33.75" customHeight="1">
      <c r="A8" s="1699" t="s">
        <v>258</v>
      </c>
      <c r="B8" s="1303">
        <f>C8+D8+E8+F8+G8+H8+I8</f>
        <v>5363600</v>
      </c>
      <c r="C8" s="1700">
        <v>0</v>
      </c>
      <c r="D8" s="1701">
        <v>5363600</v>
      </c>
      <c r="E8" s="1702">
        <v>0</v>
      </c>
      <c r="F8" s="1703">
        <v>0</v>
      </c>
      <c r="G8" s="1704">
        <v>0</v>
      </c>
      <c r="H8" s="1705">
        <v>0</v>
      </c>
      <c r="I8" s="1706">
        <v>0</v>
      </c>
    </row>
    <row r="9" ht="33.75" customHeight="1">
      <c r="A9" s="1707" t="s">
        <v>259</v>
      </c>
      <c r="B9" s="1303">
        <f>C9+D9+E9+F9+G9+H9+I9</f>
        <v>738925</v>
      </c>
      <c r="C9" s="1708">
        <v>0</v>
      </c>
      <c r="D9" s="1709">
        <v>738925</v>
      </c>
      <c r="E9" s="1710">
        <v>0</v>
      </c>
      <c r="F9" s="1711">
        <v>0</v>
      </c>
      <c r="G9" s="1712">
        <v>0</v>
      </c>
      <c r="H9" s="1713">
        <v>0</v>
      </c>
      <c r="I9" s="1714">
        <v>0</v>
      </c>
    </row>
    <row r="10" ht="33.75" customHeight="1">
      <c r="A10" s="1715" t="s">
        <v>260</v>
      </c>
      <c r="B10" s="1303">
        <f>C10+D10+E10+F10+G10+H10+I10</f>
        <v>392200</v>
      </c>
      <c r="C10" s="1716">
        <v>0</v>
      </c>
      <c r="D10" s="1717">
        <v>392200</v>
      </c>
      <c r="E10" s="1718">
        <v>0</v>
      </c>
      <c r="F10" s="1719">
        <v>0</v>
      </c>
      <c r="G10" s="1720">
        <v>0</v>
      </c>
      <c r="H10" s="1721">
        <v>0</v>
      </c>
      <c r="I10" s="1722">
        <v>0</v>
      </c>
    </row>
    <row r="11" ht="33.75" customHeight="1">
      <c r="A11" s="1723" t="s">
        <v>261</v>
      </c>
      <c r="B11" s="1303">
        <f>C11+D11+E11+F11+G11+H11+I11</f>
        <v>14068359.5</v>
      </c>
      <c r="C11" s="1724">
        <v>0</v>
      </c>
      <c r="D11" s="1725">
        <v>14068359.5</v>
      </c>
      <c r="E11" s="1726">
        <v>0</v>
      </c>
      <c r="F11" s="1727">
        <v>0</v>
      </c>
      <c r="G11" s="1728">
        <v>0</v>
      </c>
      <c r="H11" s="1729">
        <v>0</v>
      </c>
      <c r="I11" s="1730">
        <v>0</v>
      </c>
    </row>
    <row r="12" ht="33.75" customHeight="1">
      <c r="A12" s="1731" t="s">
        <v>262</v>
      </c>
      <c r="B12" s="1294">
        <f>C12+D12+E12+F12+G12+H12+I12</f>
        <v>1087823.44</v>
      </c>
      <c r="C12" s="1732">
        <v>0</v>
      </c>
      <c r="D12" s="1733">
        <v>1087823.44</v>
      </c>
      <c r="E12" s="1734">
        <v>0</v>
      </c>
      <c r="F12" s="1735">
        <v>0</v>
      </c>
      <c r="G12" s="1736">
        <v>0</v>
      </c>
      <c r="H12" s="1737">
        <v>0</v>
      </c>
      <c r="I12" s="1738">
        <v>0</v>
      </c>
    </row>
    <row r="13" ht="33.75" customHeight="1">
      <c r="A13" s="1739" t="s">
        <v>263</v>
      </c>
      <c r="B13" s="1683">
        <f>C13+D13</f>
        <v>3372702.47</v>
      </c>
      <c r="C13" s="1740">
        <v>0</v>
      </c>
      <c r="D13" s="1741">
        <v>3372702.47</v>
      </c>
      <c r="E13" s="1742" t="s">
        <v>59</v>
      </c>
      <c r="F13" s="1743" t="s">
        <v>59</v>
      </c>
      <c r="G13" s="1744" t="s">
        <v>59</v>
      </c>
      <c r="H13" s="1745" t="s">
        <v>59</v>
      </c>
      <c r="I13" s="1746" t="s">
        <v>59</v>
      </c>
    </row>
    <row r="14" ht="33.75" customHeight="1">
      <c r="A14" s="1747" t="s">
        <v>264</v>
      </c>
      <c r="B14" s="1303">
        <f>C14+D14+E14+F14+G14+H14+I14</f>
        <v>15131814.42</v>
      </c>
      <c r="C14" s="1748">
        <v>0</v>
      </c>
      <c r="D14" s="1749">
        <v>15131814.42</v>
      </c>
      <c r="E14" s="1750">
        <v>0</v>
      </c>
      <c r="F14" s="1751">
        <v>0</v>
      </c>
      <c r="G14" s="1752">
        <v>0</v>
      </c>
      <c r="H14" s="1753">
        <v>0</v>
      </c>
      <c r="I14" s="1754">
        <v>0</v>
      </c>
    </row>
    <row r="15" ht="33.75" customHeight="1">
      <c r="A15" s="1755" t="s">
        <v>265</v>
      </c>
      <c r="B15" s="1303">
        <f>C15+D15+E15+F15+G15+H15+I15</f>
        <v>15121140.05</v>
      </c>
      <c r="C15" s="1756">
        <v>0</v>
      </c>
      <c r="D15" s="1757">
        <v>15121140.05</v>
      </c>
      <c r="E15" s="1758">
        <v>0</v>
      </c>
      <c r="F15" s="1759">
        <v>0</v>
      </c>
      <c r="G15" s="1760">
        <v>0</v>
      </c>
      <c r="H15" s="1761">
        <v>0</v>
      </c>
      <c r="I15" s="1762">
        <v>0</v>
      </c>
    </row>
    <row r="16" ht="33.75" customHeight="1">
      <c r="A16" s="1763" t="s">
        <v>266</v>
      </c>
      <c r="B16" s="1294">
        <f>B6-B14</f>
        <v>9937526.07</v>
      </c>
      <c r="C16" s="1176">
        <f>C6-C14</f>
        <v>0</v>
      </c>
      <c r="D16" s="1176">
        <f>D6-D14</f>
        <v>9937526.07</v>
      </c>
      <c r="E16" s="1176">
        <f>E6-E14</f>
        <v>0</v>
      </c>
      <c r="F16" s="1176">
        <f>F6-F14</f>
        <v>0</v>
      </c>
      <c r="G16" s="1176">
        <f>G6-G14</f>
        <v>0</v>
      </c>
      <c r="H16" s="1176">
        <f>H6-H14</f>
        <v>0</v>
      </c>
      <c r="I16" s="1176">
        <f>I6-I14</f>
        <v>0</v>
      </c>
    </row>
    <row r="17" ht="33.75" customHeight="1">
      <c r="A17" s="1764" t="s">
        <v>267</v>
      </c>
      <c r="B17" s="696">
        <f>B5+B16</f>
        <v>59963847.34</v>
      </c>
      <c r="C17" s="694">
        <f>C5+C16</f>
        <v>0</v>
      </c>
      <c r="D17" s="694">
        <f>D5+D16</f>
        <v>59963847.34</v>
      </c>
      <c r="E17" s="694">
        <f>E5+E16</f>
        <v>0</v>
      </c>
      <c r="F17" s="694">
        <f>F5+F16</f>
        <v>0</v>
      </c>
      <c r="G17" s="694">
        <f>G5+G16</f>
        <v>0</v>
      </c>
      <c r="H17" s="694">
        <f>H5+H16</f>
        <v>0</v>
      </c>
      <c r="I17" s="694">
        <f>I5+I16</f>
        <v>0</v>
      </c>
    </row>
    <row r="18" ht="33.75" customHeight="1">
      <c r="A18" s="1765"/>
      <c r="B18" s="1766"/>
      <c r="C18" s="1767"/>
      <c r="D18" s="1768"/>
      <c r="E18" s="1769"/>
      <c r="F18" s="1770"/>
      <c r="G18" s="1771"/>
      <c r="H18" s="1772"/>
      <c r="I18" s="1773" t="s">
        <v>268</v>
      </c>
    </row>
  </sheetData>
  <mergeCells>
    <mergeCell ref="A1:I1"/>
  </mergeCells>
  <printOptions horizontalCentered="1"/>
  <pageMargins left="0.393700787401575" right="0.393700787401575" top="0.393700787401575" bottom="0.393700787401575" header="0.51181" footer="0.51181"/>
  <pageSetup paperSize="9" scale="70" orientation="landscape" errors="blank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22"/>
  <sheetViews>
    <sheetView showGridLines="0" topLeftCell="A1" zoomScaleNormal="100" zoomScalePageLayoutView="60" workbookViewId="0">
      <pane xSplit="0.1" ySplit="0.2" topLeftCell="C5" activePane="bottomRight" state="frozen"/>
      <selection activeCell="A1" sqref="A1"/>
    </sheetView>
  </sheetViews>
  <sheetFormatPr defaultColWidth="8" defaultRowHeight="14.25"/>
  <cols>
    <col min="1" max="1" width="21.9411764705882" style="16"/>
    <col min="2" max="2" width="22.9450980392157" style="16"/>
    <col min="3" max="3" width="22.9450980392157" style="16"/>
    <col min="4" max="4" width="22.9450980392157" style="16"/>
    <col min="5" max="5" width="22.9450980392157" style="16"/>
    <col min="6" max="6" width="25.6705882352941" style="16"/>
    <col min="7" max="7" width="22.9450980392157" style="16"/>
    <col min="8" max="8" width="22.9450980392157" style="16"/>
    <col min="9" max="9" width="22.9450980392157" style="16"/>
  </cols>
  <sheetData>
    <row r="1" ht="48" customHeight="1">
      <c r="A1" s="1774" t="s">
        <v>269</v>
      </c>
      <c r="B1" s="1775"/>
      <c r="C1" s="1776"/>
      <c r="D1" s="1777"/>
      <c r="E1" s="1778"/>
      <c r="F1" s="1779"/>
      <c r="G1" s="1780"/>
      <c r="H1" s="1781"/>
      <c r="I1" s="1782"/>
    </row>
    <row r="2" ht="19.5" customHeight="1">
      <c r="A2" s="1783"/>
      <c r="B2" s="1784"/>
      <c r="C2" s="1785"/>
      <c r="D2" s="1786"/>
      <c r="E2" s="1787"/>
      <c r="F2" s="1788"/>
      <c r="G2" s="1789"/>
      <c r="H2" s="1790"/>
      <c r="I2" s="1791" t="s">
        <v>270</v>
      </c>
    </row>
    <row r="3" ht="19.5" customHeight="1">
      <c r="A3" s="1792"/>
      <c r="B3" s="1793"/>
      <c r="C3" s="1794"/>
      <c r="D3" s="1795"/>
      <c r="E3" s="1796"/>
      <c r="F3" s="1797"/>
      <c r="G3" s="1798"/>
      <c r="H3" s="1799"/>
      <c r="I3" s="1800" t="s">
        <v>40</v>
      </c>
    </row>
    <row r="4" ht="37.5" customHeight="1">
      <c r="A4" s="1801" t="s">
        <v>271</v>
      </c>
      <c r="B4" s="1802" t="s">
        <v>68</v>
      </c>
      <c r="C4" s="1803" t="s">
        <v>69</v>
      </c>
      <c r="D4" s="1804" t="s">
        <v>70</v>
      </c>
      <c r="E4" s="1805" t="s">
        <v>71</v>
      </c>
      <c r="F4" s="1806" t="s">
        <v>72</v>
      </c>
      <c r="G4" s="1807" t="s">
        <v>73</v>
      </c>
      <c r="H4" s="1808" t="s">
        <v>48</v>
      </c>
      <c r="I4" s="1809" t="s">
        <v>49</v>
      </c>
    </row>
    <row r="5" ht="28.5" customHeight="1">
      <c r="A5" s="1810" t="s">
        <v>272</v>
      </c>
      <c r="B5" s="694">
        <f>B6+B7+B8</f>
        <v>0</v>
      </c>
      <c r="C5" s="694">
        <f>C6+C7+C8</f>
        <v>0</v>
      </c>
      <c r="D5" s="694">
        <f>D6+D7+D8</f>
        <v>0</v>
      </c>
      <c r="E5" s="694">
        <f>E6+E7+E8</f>
        <v>0</v>
      </c>
      <c r="F5" s="694">
        <f>F6+F7+F8</f>
        <v>0</v>
      </c>
      <c r="G5" s="694">
        <f>G6+G7+G8</f>
        <v>0</v>
      </c>
      <c r="H5" s="694">
        <f>H6+H7+H8</f>
        <v>0</v>
      </c>
      <c r="I5" s="694">
        <f>I6+I7+I8</f>
        <v>0</v>
      </c>
    </row>
    <row r="6" ht="28.5" customHeight="1">
      <c r="A6" s="1811" t="s">
        <v>273</v>
      </c>
      <c r="B6" s="694">
        <f>C6+D6+E6+F6+G6+H6+I6</f>
        <v>0</v>
      </c>
      <c r="C6" s="1812">
        <v>0</v>
      </c>
      <c r="D6" s="1813">
        <v>0</v>
      </c>
      <c r="E6" s="1814">
        <v>0</v>
      </c>
      <c r="F6" s="1815">
        <v>0</v>
      </c>
      <c r="G6" s="1816">
        <v>0</v>
      </c>
      <c r="H6" s="1817">
        <v>0</v>
      </c>
      <c r="I6" s="1818">
        <v>0</v>
      </c>
    </row>
    <row r="7" ht="28.5" customHeight="1">
      <c r="A7" s="1819" t="s">
        <v>274</v>
      </c>
      <c r="B7" s="694">
        <f>C7+D7+E7+F7+G7+H7+I7</f>
        <v>0</v>
      </c>
      <c r="C7" s="1820">
        <v>0</v>
      </c>
      <c r="D7" s="1821">
        <v>0</v>
      </c>
      <c r="E7" s="1822">
        <v>0</v>
      </c>
      <c r="F7" s="1823">
        <v>0</v>
      </c>
      <c r="G7" s="1824">
        <v>0</v>
      </c>
      <c r="H7" s="1825">
        <v>0</v>
      </c>
      <c r="I7" s="1826">
        <v>0</v>
      </c>
    </row>
    <row r="8" ht="28.5" customHeight="1">
      <c r="A8" s="1827" t="s">
        <v>275</v>
      </c>
      <c r="B8" s="694">
        <f>C8+D8+E8+F8+G8+H8+I8</f>
        <v>0</v>
      </c>
      <c r="C8" s="1828">
        <v>0</v>
      </c>
      <c r="D8" s="1829">
        <v>0</v>
      </c>
      <c r="E8" s="1830">
        <v>0</v>
      </c>
      <c r="F8" s="1831">
        <v>0</v>
      </c>
      <c r="G8" s="1832">
        <v>0</v>
      </c>
      <c r="H8" s="1833">
        <v>0</v>
      </c>
      <c r="I8" s="1834">
        <v>0</v>
      </c>
    </row>
    <row r="9" ht="28.5" customHeight="1">
      <c r="A9" s="1835" t="s">
        <v>276</v>
      </c>
      <c r="B9" s="694">
        <f>B10+B11+B12+B13</f>
        <v>0</v>
      </c>
      <c r="C9" s="694">
        <f>C10+C11+C12+C13</f>
        <v>0</v>
      </c>
      <c r="D9" s="694">
        <f>D10+D11+D12+D13</f>
        <v>271699.5</v>
      </c>
      <c r="E9" s="694">
        <f>E10+E11+E12+E13</f>
        <v>0</v>
      </c>
      <c r="F9" s="694">
        <f>F10+F11+F12+F13</f>
        <v>0</v>
      </c>
      <c r="G9" s="694">
        <f>G10+G11+G12+G13</f>
        <v>0</v>
      </c>
      <c r="H9" s="694">
        <f>H10+H11+H12+H13</f>
        <v>0</v>
      </c>
      <c r="I9" s="694">
        <f>I10+I11+I12+I13</f>
        <v>0</v>
      </c>
    </row>
    <row r="10" ht="28.5" customHeight="1">
      <c r="A10" s="1836" t="s">
        <v>277</v>
      </c>
      <c r="B10" s="694">
        <f>C10+D10+E10+F10+G10+H10+I10</f>
        <v>0</v>
      </c>
      <c r="C10" s="1837">
        <v>0</v>
      </c>
      <c r="D10" s="1838">
        <v>0</v>
      </c>
      <c r="E10" s="1839">
        <v>0</v>
      </c>
      <c r="F10" s="1840">
        <v>0</v>
      </c>
      <c r="G10" s="1841">
        <v>0</v>
      </c>
      <c r="H10" s="1842">
        <v>0</v>
      </c>
      <c r="I10" s="1843">
        <v>0</v>
      </c>
    </row>
    <row r="11" ht="28.5" customHeight="1">
      <c r="A11" s="1844" t="s">
        <v>278</v>
      </c>
      <c r="B11" s="694">
        <f>C11+D11+E11+F11+G11+H11+I11</f>
        <v>0</v>
      </c>
      <c r="C11" s="1845">
        <v>0</v>
      </c>
      <c r="D11" s="1846">
        <v>0</v>
      </c>
      <c r="E11" s="1847">
        <v>0</v>
      </c>
      <c r="F11" s="1848">
        <v>0</v>
      </c>
      <c r="G11" s="1849">
        <v>0</v>
      </c>
      <c r="H11" s="1850">
        <v>0</v>
      </c>
      <c r="I11" s="1851">
        <v>0</v>
      </c>
    </row>
    <row r="12" ht="28.5" customHeight="1">
      <c r="A12" s="1852" t="s">
        <v>279</v>
      </c>
      <c r="B12" s="694">
        <f>C12+D12+E12+F12+G12+H12+I12</f>
        <v>0</v>
      </c>
      <c r="C12" s="1853">
        <v>0</v>
      </c>
      <c r="D12" s="1854">
        <v>0</v>
      </c>
      <c r="E12" s="1855">
        <v>0</v>
      </c>
      <c r="F12" s="1856">
        <v>0</v>
      </c>
      <c r="G12" s="1857">
        <v>0</v>
      </c>
      <c r="H12" s="1858">
        <v>0</v>
      </c>
      <c r="I12" s="1859">
        <v>0</v>
      </c>
    </row>
    <row r="13" ht="28.5" customHeight="1">
      <c r="A13" s="1860" t="s">
        <v>280</v>
      </c>
      <c r="B13" s="694">
        <f>C13+D13+E13+F13+G13+H13+I13</f>
        <v>271699.5</v>
      </c>
      <c r="C13" s="1861">
        <v>0</v>
      </c>
      <c r="D13" s="1862">
        <v>271699.5</v>
      </c>
      <c r="E13" s="1863">
        <v>0</v>
      </c>
      <c r="F13" s="1864">
        <v>0</v>
      </c>
      <c r="G13" s="1865">
        <v>0</v>
      </c>
      <c r="H13" s="1866">
        <v>0</v>
      </c>
      <c r="I13" s="1867">
        <v>0</v>
      </c>
    </row>
    <row r="14" ht="28.5" customHeight="1">
      <c r="A14" s="1868" t="s">
        <v>281</v>
      </c>
      <c r="B14" s="694">
        <f>B15+B16+B17</f>
        <v>0</v>
      </c>
      <c r="C14" s="694">
        <f>C15+C16+C17</f>
        <v>0</v>
      </c>
      <c r="D14" s="694">
        <f>D15+D16+D17</f>
        <v>14068359.5</v>
      </c>
      <c r="E14" s="694">
        <f>E15+E16+E17</f>
        <v>0</v>
      </c>
      <c r="F14" s="694">
        <f>F15+F16+F17</f>
        <v>0</v>
      </c>
      <c r="G14" s="694">
        <f>G15+G16+G17</f>
        <v>0</v>
      </c>
      <c r="H14" s="694">
        <f>H15+H16+H17</f>
        <v>0</v>
      </c>
      <c r="I14" s="694">
        <f>I15+I16+I17</f>
        <v>0</v>
      </c>
    </row>
    <row r="15" ht="28.5" customHeight="1">
      <c r="A15" s="1869" t="s">
        <v>273</v>
      </c>
      <c r="B15" s="694">
        <f>C15+D15+E15+F15+G15+H15+I15</f>
        <v>0</v>
      </c>
      <c r="C15" s="1870">
        <v>0</v>
      </c>
      <c r="D15" s="1871">
        <v>0</v>
      </c>
      <c r="E15" s="1872">
        <v>0</v>
      </c>
      <c r="F15" s="1873">
        <v>0</v>
      </c>
      <c r="G15" s="1874">
        <v>0</v>
      </c>
      <c r="H15" s="1875">
        <v>0</v>
      </c>
      <c r="I15" s="1876">
        <v>0</v>
      </c>
    </row>
    <row r="16" ht="28.5" customHeight="1">
      <c r="A16" s="1877" t="s">
        <v>274</v>
      </c>
      <c r="B16" s="694">
        <f>C16+D16+E16+F16+G16+H16+I16</f>
        <v>0</v>
      </c>
      <c r="C16" s="1878">
        <v>0</v>
      </c>
      <c r="D16" s="1879">
        <v>0</v>
      </c>
      <c r="E16" s="1880">
        <v>0</v>
      </c>
      <c r="F16" s="1881">
        <v>0</v>
      </c>
      <c r="G16" s="1882">
        <v>0</v>
      </c>
      <c r="H16" s="1883">
        <v>0</v>
      </c>
      <c r="I16" s="1884">
        <v>0</v>
      </c>
    </row>
    <row r="17" ht="28.5" customHeight="1">
      <c r="A17" s="1885" t="s">
        <v>275</v>
      </c>
      <c r="B17" s="694">
        <f>C17+D17+E17+F17+G17+H17+I17</f>
        <v>14068359.5</v>
      </c>
      <c r="C17" s="1886">
        <v>0</v>
      </c>
      <c r="D17" s="1887">
        <v>14068359.5</v>
      </c>
      <c r="E17" s="1888">
        <v>0</v>
      </c>
      <c r="F17" s="1889">
        <v>0</v>
      </c>
      <c r="G17" s="1890">
        <v>0</v>
      </c>
      <c r="H17" s="1891">
        <v>0</v>
      </c>
      <c r="I17" s="1892">
        <v>0</v>
      </c>
    </row>
    <row r="18" ht="28.5" customHeight="1">
      <c r="A18" s="1893" t="s">
        <v>282</v>
      </c>
      <c r="B18" s="694">
        <f>B19+B20+B21</f>
        <v>0</v>
      </c>
      <c r="C18" s="694">
        <f>C19+C20+C21</f>
        <v>0</v>
      </c>
      <c r="D18" s="694">
        <f>D19+D20+D21</f>
        <v>0</v>
      </c>
      <c r="E18" s="694">
        <f>E19+E20+E21</f>
        <v>0</v>
      </c>
      <c r="F18" s="694">
        <f>F19+F20+F21</f>
        <v>0</v>
      </c>
      <c r="G18" s="694">
        <f>G19+G20+G21</f>
        <v>0</v>
      </c>
      <c r="H18" s="694">
        <f>H19+H20+H21</f>
        <v>0</v>
      </c>
      <c r="I18" s="694">
        <f>I19+I20+I21</f>
        <v>0</v>
      </c>
    </row>
    <row r="19" ht="28.5" customHeight="1">
      <c r="A19" s="1894" t="s">
        <v>273</v>
      </c>
      <c r="B19" s="694">
        <f>C19+D19+E19+F19+G19+H19+I19</f>
        <v>0</v>
      </c>
      <c r="C19" s="1895">
        <v>0</v>
      </c>
      <c r="D19" s="1896">
        <v>0</v>
      </c>
      <c r="E19" s="1897">
        <v>0</v>
      </c>
      <c r="F19" s="1898">
        <v>0</v>
      </c>
      <c r="G19" s="1899">
        <v>0</v>
      </c>
      <c r="H19" s="1900">
        <v>0</v>
      </c>
      <c r="I19" s="1901">
        <v>0</v>
      </c>
    </row>
    <row r="20" ht="28.5" customHeight="1">
      <c r="A20" s="1902" t="s">
        <v>274</v>
      </c>
      <c r="B20" s="694">
        <f>C20+D20+E20+F20+G20+H20+I20</f>
        <v>0</v>
      </c>
      <c r="C20" s="1903">
        <v>0</v>
      </c>
      <c r="D20" s="1904">
        <v>0</v>
      </c>
      <c r="E20" s="1905">
        <v>0</v>
      </c>
      <c r="F20" s="1906">
        <v>0</v>
      </c>
      <c r="G20" s="1907">
        <v>0</v>
      </c>
      <c r="H20" s="1908">
        <v>0</v>
      </c>
      <c r="I20" s="1909">
        <v>0</v>
      </c>
    </row>
    <row r="21" ht="28.5" customHeight="1">
      <c r="A21" s="1910" t="s">
        <v>275</v>
      </c>
      <c r="B21" s="694">
        <f>C21+D21+E21+F21+G21+H21+I21</f>
        <v>0</v>
      </c>
      <c r="C21" s="1911">
        <v>0</v>
      </c>
      <c r="D21" s="1912">
        <v>0</v>
      </c>
      <c r="E21" s="1913">
        <v>0</v>
      </c>
      <c r="F21" s="1914">
        <v>0</v>
      </c>
      <c r="G21" s="1915">
        <v>0</v>
      </c>
      <c r="H21" s="1916">
        <v>0</v>
      </c>
      <c r="I21" s="1917">
        <v>0</v>
      </c>
    </row>
    <row r="22" ht="28.5" customHeight="1">
      <c r="A22" s="1918"/>
      <c r="B22" s="1919"/>
      <c r="C22" s="1920"/>
      <c r="D22" s="1921"/>
      <c r="E22" s="1922"/>
      <c r="F22" s="1923"/>
      <c r="G22" s="1924"/>
      <c r="H22" s="1925"/>
      <c r="I22" s="1926" t="s">
        <v>283</v>
      </c>
    </row>
  </sheetData>
  <mergeCells>
    <mergeCell ref="A1:I1"/>
  </mergeCells>
  <printOptions horizontalCentered="1"/>
  <pageMargins left="0.393700787401575" right="0.393700787401575" top="0.393700787401575" bottom="0.393700787401575" header="0.51181" footer="0.51181"/>
  <pageSetup paperSize="9" scale="70" orientation="landscape" errors="blank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8"/>
  <sheetViews>
    <sheetView showGridLines="0" topLeftCell="A1" zoomScaleNormal="100" zoomScalePageLayoutView="60" workbookViewId="0">
      <pane ySplit="0.15" topLeftCell="A13" activePane="bottomLeft" state="frozen"/>
      <selection activeCell="A1" sqref="A1"/>
    </sheetView>
  </sheetViews>
  <sheetFormatPr defaultColWidth="8" defaultRowHeight="14.25"/>
  <cols>
    <col min="1" max="1" width="49.6196078431373" style="16"/>
    <col min="2" max="2" width="7.6" style="16"/>
    <col min="3" max="3" width="23.3764705882353" style="16"/>
    <col min="4" max="4" width="53.0627450980392" style="16"/>
    <col min="5" max="5" width="9.17647058823529" style="16"/>
    <col min="6" max="6" width="25.3843137254902" style="16"/>
    <col min="7" max="7" width="49.0470588235294" style="16"/>
    <col min="8" max="8" width="7.6" style="16"/>
    <col min="9" max="9" width="27.2470588235294" style="16"/>
  </cols>
  <sheetData>
    <row r="1" ht="60" customHeight="1">
      <c r="A1" s="1927" t="s">
        <v>284</v>
      </c>
      <c r="B1" s="1928"/>
      <c r="C1" s="1929"/>
      <c r="D1" s="1930"/>
      <c r="E1" s="1931"/>
      <c r="F1" s="1932"/>
      <c r="G1" s="1933"/>
      <c r="H1" s="1934"/>
      <c r="I1" s="1935"/>
    </row>
    <row r="2" ht="24" customHeight="1">
      <c r="A2" s="1936"/>
      <c r="B2" s="1937"/>
      <c r="C2" s="1938"/>
      <c r="D2" s="1939"/>
      <c r="E2" s="1940"/>
      <c r="F2" s="1941"/>
      <c r="G2" s="1942"/>
      <c r="H2" s="1943"/>
      <c r="I2" s="1944" t="s">
        <v>285</v>
      </c>
    </row>
    <row r="3" ht="30" customHeight="1">
      <c r="A3" s="1945" t="s">
        <v>41</v>
      </c>
      <c r="B3" s="1946" t="s">
        <v>286</v>
      </c>
      <c r="C3" s="1947" t="s">
        <v>287</v>
      </c>
      <c r="D3" s="1948" t="s">
        <v>41</v>
      </c>
      <c r="E3" s="1949" t="s">
        <v>286</v>
      </c>
      <c r="F3" s="1950" t="s">
        <v>287</v>
      </c>
      <c r="G3" s="1951" t="s">
        <v>41</v>
      </c>
      <c r="H3" s="1952" t="s">
        <v>286</v>
      </c>
      <c r="I3" s="1953" t="s">
        <v>287</v>
      </c>
    </row>
    <row r="4" ht="30" customHeight="1">
      <c r="A4" s="1954" t="s">
        <v>288</v>
      </c>
      <c r="B4" s="1955" t="s">
        <v>59</v>
      </c>
      <c r="C4" s="1956" t="s">
        <v>59</v>
      </c>
      <c r="D4" s="1957" t="s">
        <v>289</v>
      </c>
      <c r="E4" s="1958" t="s">
        <v>59</v>
      </c>
      <c r="F4" s="1959" t="s">
        <v>59</v>
      </c>
      <c r="G4" s="1960" t="s">
        <v>290</v>
      </c>
      <c r="H4" s="1961" t="s">
        <v>59</v>
      </c>
      <c r="I4" s="1962" t="s">
        <v>59</v>
      </c>
    </row>
    <row r="5" ht="30" customHeight="1">
      <c r="A5" s="1963" t="s">
        <v>291</v>
      </c>
      <c r="B5" s="1964" t="s">
        <v>292</v>
      </c>
      <c r="C5" s="1965">
        <f>C6+C8</f>
        <v>0</v>
      </c>
      <c r="D5" s="1966" t="s">
        <v>293</v>
      </c>
      <c r="E5" s="1967" t="s">
        <v>292</v>
      </c>
      <c r="F5" s="1968">
        <v>0</v>
      </c>
      <c r="G5" s="1969" t="s">
        <v>291</v>
      </c>
      <c r="H5" s="1970" t="s">
        <v>292</v>
      </c>
      <c r="I5" s="1971">
        <f>I6+I7</f>
        <v>0</v>
      </c>
    </row>
    <row r="6" ht="30" customHeight="1">
      <c r="A6" s="1972" t="s">
        <v>294</v>
      </c>
      <c r="B6" s="1973" t="s">
        <v>292</v>
      </c>
      <c r="C6" s="1974">
        <v>0</v>
      </c>
      <c r="D6" s="1975" t="s">
        <v>295</v>
      </c>
      <c r="E6" s="1976" t="s">
        <v>296</v>
      </c>
      <c r="F6" s="1977">
        <v>0</v>
      </c>
      <c r="G6" s="1978" t="s">
        <v>294</v>
      </c>
      <c r="H6" s="1979" t="s">
        <v>292</v>
      </c>
      <c r="I6" s="1980">
        <v>0</v>
      </c>
    </row>
    <row r="7" ht="30" customHeight="1">
      <c r="A7" s="1981" t="s">
        <v>297</v>
      </c>
      <c r="B7" s="1982" t="s">
        <v>292</v>
      </c>
      <c r="C7" s="1983">
        <v>0</v>
      </c>
      <c r="D7" s="1984" t="s">
        <v>298</v>
      </c>
      <c r="E7" s="1985" t="s">
        <v>296</v>
      </c>
      <c r="F7" s="694">
        <f>F8+F9</f>
        <v>0</v>
      </c>
      <c r="G7" s="1986" t="s">
        <v>299</v>
      </c>
      <c r="H7" s="1987" t="s">
        <v>292</v>
      </c>
      <c r="I7" s="1988">
        <v>0</v>
      </c>
    </row>
    <row r="8" ht="30" customHeight="1">
      <c r="A8" s="1989" t="s">
        <v>300</v>
      </c>
      <c r="B8" s="1990" t="s">
        <v>292</v>
      </c>
      <c r="C8" s="1965">
        <f>C9+C10</f>
        <v>0</v>
      </c>
      <c r="D8" s="1991" t="s">
        <v>301</v>
      </c>
      <c r="E8" s="1992" t="s">
        <v>296</v>
      </c>
      <c r="F8" s="1993">
        <v>0</v>
      </c>
      <c r="G8" s="1994" t="s">
        <v>302</v>
      </c>
      <c r="H8" s="1995" t="s">
        <v>292</v>
      </c>
      <c r="I8" s="1996">
        <v>0</v>
      </c>
    </row>
    <row r="9" ht="30" customHeight="1">
      <c r="A9" s="1997" t="s">
        <v>303</v>
      </c>
      <c r="B9" s="1998" t="s">
        <v>292</v>
      </c>
      <c r="C9" s="1999">
        <v>0</v>
      </c>
      <c r="D9" s="2000" t="s">
        <v>304</v>
      </c>
      <c r="E9" s="2001" t="s">
        <v>296</v>
      </c>
      <c r="F9" s="2002">
        <v>0</v>
      </c>
      <c r="G9" s="2003" t="s">
        <v>305</v>
      </c>
      <c r="H9" s="2004" t="s">
        <v>292</v>
      </c>
      <c r="I9" s="2005">
        <v>0</v>
      </c>
    </row>
    <row r="10" ht="30" customHeight="1">
      <c r="A10" s="2006" t="s">
        <v>306</v>
      </c>
      <c r="B10" s="2007" t="s">
        <v>292</v>
      </c>
      <c r="C10" s="2008">
        <v>0</v>
      </c>
      <c r="D10" s="2009" t="s">
        <v>307</v>
      </c>
      <c r="E10" s="2010" t="s">
        <v>59</v>
      </c>
      <c r="F10" s="2011" t="s">
        <v>59</v>
      </c>
      <c r="G10" s="2012" t="s">
        <v>308</v>
      </c>
      <c r="H10" s="2013" t="s">
        <v>59</v>
      </c>
      <c r="I10" s="2014" t="s">
        <v>59</v>
      </c>
    </row>
    <row r="11" ht="30" customHeight="1">
      <c r="A11" s="2015" t="s">
        <v>309</v>
      </c>
      <c r="B11" s="2016" t="s">
        <v>292</v>
      </c>
      <c r="C11" s="2017">
        <v>0</v>
      </c>
      <c r="D11" s="2018" t="s">
        <v>310</v>
      </c>
      <c r="E11" s="2019" t="s">
        <v>296</v>
      </c>
      <c r="F11" s="694">
        <v>0</v>
      </c>
      <c r="G11" s="2020" t="s">
        <v>311</v>
      </c>
      <c r="H11" s="2021" t="s">
        <v>296</v>
      </c>
      <c r="I11" s="2022">
        <v>0</v>
      </c>
    </row>
    <row r="12" ht="30" customHeight="1">
      <c r="A12" s="2023" t="s">
        <v>312</v>
      </c>
      <c r="B12" s="2024" t="s">
        <v>292</v>
      </c>
      <c r="C12" s="2025">
        <v>0</v>
      </c>
      <c r="D12" s="2026" t="s">
        <v>313</v>
      </c>
      <c r="E12" s="2027" t="s">
        <v>296</v>
      </c>
      <c r="F12" s="694">
        <v>0</v>
      </c>
      <c r="G12" s="2028" t="s">
        <v>314</v>
      </c>
      <c r="H12" s="2029" t="s">
        <v>296</v>
      </c>
      <c r="I12" s="2030">
        <v>0</v>
      </c>
    </row>
    <row r="13" ht="30" customHeight="1">
      <c r="A13" s="2031" t="s">
        <v>305</v>
      </c>
      <c r="B13" s="2032" t="s">
        <v>292</v>
      </c>
      <c r="C13" s="2033">
        <v>0</v>
      </c>
      <c r="D13" s="2034" t="s">
        <v>315</v>
      </c>
      <c r="E13" s="2035" t="s">
        <v>296</v>
      </c>
      <c r="F13" s="694">
        <v>0</v>
      </c>
      <c r="G13" s="2036" t="s">
        <v>316</v>
      </c>
      <c r="H13" s="2037" t="s">
        <v>59</v>
      </c>
      <c r="I13" s="2038" t="s">
        <v>59</v>
      </c>
    </row>
    <row r="14" ht="30" customHeight="1">
      <c r="A14" s="2039" t="s">
        <v>317</v>
      </c>
      <c r="B14" s="2040" t="s">
        <v>292</v>
      </c>
      <c r="C14" s="2041">
        <v>0</v>
      </c>
      <c r="D14" s="2042" t="s">
        <v>318</v>
      </c>
      <c r="E14" s="2043" t="s">
        <v>296</v>
      </c>
      <c r="F14" s="694">
        <v>0</v>
      </c>
      <c r="G14" s="2044" t="s">
        <v>319</v>
      </c>
      <c r="H14" s="2045" t="s">
        <v>296</v>
      </c>
      <c r="I14" s="2046">
        <v>0</v>
      </c>
    </row>
    <row r="15" ht="30" customHeight="1">
      <c r="A15" s="2047" t="s">
        <v>308</v>
      </c>
      <c r="B15" s="2048" t="s">
        <v>59</v>
      </c>
      <c r="C15" s="2049" t="s">
        <v>59</v>
      </c>
      <c r="D15" s="2050" t="s">
        <v>320</v>
      </c>
      <c r="E15" s="2051" t="s">
        <v>296</v>
      </c>
      <c r="F15" s="694">
        <v>0</v>
      </c>
      <c r="G15" s="2052" t="s">
        <v>321</v>
      </c>
      <c r="H15" s="2053" t="s">
        <v>59</v>
      </c>
      <c r="I15" s="2054" t="s">
        <v>59</v>
      </c>
    </row>
    <row r="16" ht="30" customHeight="1">
      <c r="A16" s="2055" t="s">
        <v>311</v>
      </c>
      <c r="B16" s="2056" t="s">
        <v>296</v>
      </c>
      <c r="C16" s="2057">
        <v>0</v>
      </c>
      <c r="D16" s="2058" t="s">
        <v>322</v>
      </c>
      <c r="E16" s="2059" t="s">
        <v>59</v>
      </c>
      <c r="F16" s="2060" t="s">
        <v>59</v>
      </c>
      <c r="G16" s="2061" t="s">
        <v>323</v>
      </c>
      <c r="H16" s="2062" t="s">
        <v>296</v>
      </c>
      <c r="I16" s="2063">
        <v>0</v>
      </c>
    </row>
    <row r="17" ht="30" customHeight="1">
      <c r="A17" s="2064" t="s">
        <v>314</v>
      </c>
      <c r="B17" s="2065" t="s">
        <v>296</v>
      </c>
      <c r="C17" s="2066">
        <v>0</v>
      </c>
      <c r="D17" s="2067" t="s">
        <v>324</v>
      </c>
      <c r="E17" s="2068" t="s">
        <v>292</v>
      </c>
      <c r="F17" s="2069">
        <v>32916</v>
      </c>
      <c r="G17" s="2070" t="s">
        <v>325</v>
      </c>
      <c r="H17" s="2071" t="s">
        <v>296</v>
      </c>
      <c r="I17" s="2072">
        <v>0</v>
      </c>
    </row>
    <row r="18" ht="30" customHeight="1">
      <c r="A18" s="2073" t="s">
        <v>326</v>
      </c>
      <c r="B18" s="2074" t="s">
        <v>296</v>
      </c>
      <c r="C18" s="2075">
        <v>0</v>
      </c>
      <c r="D18" s="2076" t="s">
        <v>327</v>
      </c>
      <c r="E18" s="2077" t="s">
        <v>292</v>
      </c>
      <c r="F18" s="2078">
        <v>18971</v>
      </c>
      <c r="G18" s="2079" t="s">
        <v>328</v>
      </c>
      <c r="H18" s="2080" t="s">
        <v>296</v>
      </c>
      <c r="I18" s="2081">
        <v>0</v>
      </c>
    </row>
    <row r="19" ht="30" customHeight="1">
      <c r="A19" s="2082" t="s">
        <v>316</v>
      </c>
      <c r="B19" s="2083" t="s">
        <v>59</v>
      </c>
      <c r="C19" s="2084" t="s">
        <v>59</v>
      </c>
      <c r="D19" s="2085" t="s">
        <v>329</v>
      </c>
      <c r="E19" s="2086" t="s">
        <v>292</v>
      </c>
      <c r="F19" s="2087">
        <v>4131</v>
      </c>
      <c r="G19" s="2088" t="s">
        <v>330</v>
      </c>
      <c r="H19" s="2089" t="s">
        <v>296</v>
      </c>
      <c r="I19" s="695">
        <f>I16+I18-I17</f>
        <v>0</v>
      </c>
    </row>
    <row r="20" ht="30" customHeight="1">
      <c r="A20" s="2090" t="s">
        <v>319</v>
      </c>
      <c r="B20" s="2091" t="s">
        <v>296</v>
      </c>
      <c r="C20" s="2092">
        <v>0</v>
      </c>
      <c r="D20" s="2093" t="s">
        <v>331</v>
      </c>
      <c r="E20" s="2094" t="s">
        <v>292</v>
      </c>
      <c r="F20" s="2095">
        <v>10407</v>
      </c>
      <c r="G20" s="2096" t="s">
        <v>332</v>
      </c>
      <c r="H20" s="2097" t="s">
        <v>296</v>
      </c>
      <c r="I20" s="2098">
        <v>0</v>
      </c>
    </row>
    <row r="21" ht="30" customHeight="1">
      <c r="A21" s="2099" t="s">
        <v>321</v>
      </c>
      <c r="B21" s="2100" t="s">
        <v>59</v>
      </c>
      <c r="C21" s="2101" t="s">
        <v>59</v>
      </c>
      <c r="D21" s="2102" t="s">
        <v>333</v>
      </c>
      <c r="E21" s="2103" t="s">
        <v>292</v>
      </c>
      <c r="F21" s="2104">
        <v>387</v>
      </c>
      <c r="G21" s="2105" t="s">
        <v>334</v>
      </c>
      <c r="H21" s="2106" t="s">
        <v>296</v>
      </c>
      <c r="I21" s="2107">
        <v>0</v>
      </c>
    </row>
    <row r="22" ht="30" customHeight="1">
      <c r="A22" s="2108" t="s">
        <v>335</v>
      </c>
      <c r="B22" s="2109" t="s">
        <v>296</v>
      </c>
      <c r="C22" s="2110">
        <v>0</v>
      </c>
      <c r="D22" s="2111" t="s">
        <v>336</v>
      </c>
      <c r="E22" s="2112" t="s">
        <v>59</v>
      </c>
      <c r="F22" s="2113" t="s">
        <v>59</v>
      </c>
      <c r="G22" s="2114" t="s">
        <v>289</v>
      </c>
      <c r="H22" s="2115" t="s">
        <v>59</v>
      </c>
      <c r="I22" s="2116" t="s">
        <v>59</v>
      </c>
    </row>
    <row r="23" ht="30" customHeight="1">
      <c r="A23" s="2117" t="s">
        <v>337</v>
      </c>
      <c r="B23" s="2118" t="s">
        <v>296</v>
      </c>
      <c r="C23" s="2119">
        <v>0</v>
      </c>
      <c r="D23" s="2120" t="s">
        <v>293</v>
      </c>
      <c r="E23" s="2121" t="s">
        <v>292</v>
      </c>
      <c r="F23" s="2122">
        <v>32916</v>
      </c>
      <c r="G23" s="2123" t="s">
        <v>293</v>
      </c>
      <c r="H23" s="2124" t="s">
        <v>292</v>
      </c>
      <c r="I23" s="2125">
        <v>0</v>
      </c>
    </row>
    <row r="24" ht="30" customHeight="1">
      <c r="A24" s="2126" t="s">
        <v>338</v>
      </c>
      <c r="B24" s="2127" t="s">
        <v>296</v>
      </c>
      <c r="C24" s="2128">
        <v>0</v>
      </c>
      <c r="D24" s="2129" t="s">
        <v>295</v>
      </c>
      <c r="E24" s="2130" t="s">
        <v>296</v>
      </c>
      <c r="F24" s="2131">
        <v>54695843.91</v>
      </c>
      <c r="G24" s="2132" t="s">
        <v>295</v>
      </c>
      <c r="H24" s="2133" t="s">
        <v>296</v>
      </c>
      <c r="I24" s="2134">
        <v>0</v>
      </c>
    </row>
    <row r="25" ht="30" customHeight="1">
      <c r="A25" s="2135" t="s">
        <v>339</v>
      </c>
      <c r="B25" s="2136" t="s">
        <v>296</v>
      </c>
      <c r="C25" s="694">
        <f>C22+C24-C23</f>
        <v>0</v>
      </c>
      <c r="D25" s="2137" t="s">
        <v>340</v>
      </c>
      <c r="E25" s="2138" t="s">
        <v>296</v>
      </c>
      <c r="F25" s="694">
        <f>F26+F27</f>
        <v>0</v>
      </c>
      <c r="G25" s="2139" t="s">
        <v>298</v>
      </c>
      <c r="H25" s="2140" t="s">
        <v>296</v>
      </c>
      <c r="I25" s="695">
        <f>I26+I27</f>
        <v>0</v>
      </c>
    </row>
    <row r="26" ht="30" customHeight="1">
      <c r="A26" s="2141" t="s">
        <v>332</v>
      </c>
      <c r="B26" s="2142" t="s">
        <v>296</v>
      </c>
      <c r="C26" s="2143">
        <v>0</v>
      </c>
      <c r="D26" s="2144" t="s">
        <v>301</v>
      </c>
      <c r="E26" s="2145" t="s">
        <v>296</v>
      </c>
      <c r="F26" s="2146">
        <v>0</v>
      </c>
      <c r="G26" s="2147" t="s">
        <v>301</v>
      </c>
      <c r="H26" s="2148" t="s">
        <v>296</v>
      </c>
      <c r="I26" s="2149">
        <v>0</v>
      </c>
    </row>
    <row r="27" ht="30" customHeight="1">
      <c r="A27" s="2150" t="s">
        <v>334</v>
      </c>
      <c r="B27" s="2151" t="s">
        <v>296</v>
      </c>
      <c r="C27" s="2152">
        <v>0</v>
      </c>
      <c r="D27" s="2153" t="s">
        <v>304</v>
      </c>
      <c r="E27" s="2154" t="s">
        <v>296</v>
      </c>
      <c r="F27" s="2155">
        <v>0</v>
      </c>
      <c r="G27" s="2156" t="s">
        <v>304</v>
      </c>
      <c r="H27" s="2157" t="s">
        <v>296</v>
      </c>
      <c r="I27" s="2158">
        <v>0</v>
      </c>
    </row>
    <row r="28" ht="36" customHeight="1">
      <c r="A28" s="2159"/>
      <c r="B28" s="2160"/>
      <c r="C28" s="2161"/>
      <c r="D28" s="2162"/>
      <c r="E28" s="2163"/>
      <c r="F28" s="2164"/>
      <c r="G28" s="2165"/>
      <c r="H28" s="2166"/>
      <c r="I28" s="2167" t="s">
        <v>341</v>
      </c>
    </row>
  </sheetData>
  <mergeCells>
    <mergeCell ref="A1:I1"/>
  </mergeCells>
  <printOptions horizontalCentered="1"/>
  <pageMargins left="0.393700787401575" right="0.393700787401575" top="0.393700787401575" bottom="0.393700787401575" header="0.51181" footer="0.51181"/>
  <pageSetup paperSize="9" scale="50" orientation="landscape" errors="blank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8"/>
  <sheetViews>
    <sheetView showGridLines="0" topLeftCell="A1" zoomScaleNormal="100" zoomScalePageLayoutView="60" workbookViewId="0">
      <pane ySplit="0.15" topLeftCell="A4" activePane="bottomLeft" state="frozen"/>
      <selection activeCell="A1" sqref="A1"/>
    </sheetView>
  </sheetViews>
  <sheetFormatPr defaultColWidth="8" defaultRowHeight="14.25"/>
  <cols>
    <col min="1" max="1" width="43.0235294117647" style="16"/>
    <col min="2" max="2" width="7.16862745098039" style="16"/>
    <col min="3" max="3" width="27.2470588235294" style="16"/>
    <col min="4" max="4" width="49.9058823529412" style="16"/>
    <col min="5" max="5" width="7.16862745098039" style="16"/>
    <col min="6" max="6" width="27.2470588235294" style="16"/>
  </cols>
  <sheetData>
    <row r="1" ht="48" customHeight="1">
      <c r="A1" s="2168" t="s">
        <v>342</v>
      </c>
      <c r="B1" s="2169"/>
      <c r="C1" s="2170"/>
      <c r="D1" s="2171"/>
      <c r="E1" s="2172"/>
      <c r="F1" s="2173"/>
    </row>
    <row r="2" ht="19.5" customHeight="1">
      <c r="A2" s="2174"/>
      <c r="B2" s="2175"/>
      <c r="C2" s="2176"/>
      <c r="D2" s="2177"/>
      <c r="E2" s="2178"/>
      <c r="F2" s="2179" t="s">
        <v>343</v>
      </c>
    </row>
    <row r="3" ht="28.5" customHeight="1">
      <c r="A3" s="2180" t="s">
        <v>41</v>
      </c>
      <c r="B3" s="2181" t="s">
        <v>286</v>
      </c>
      <c r="C3" s="2182" t="s">
        <v>287</v>
      </c>
      <c r="D3" s="2183" t="s">
        <v>41</v>
      </c>
      <c r="E3" s="2184" t="s">
        <v>286</v>
      </c>
      <c r="F3" s="2185" t="s">
        <v>287</v>
      </c>
    </row>
    <row r="4" ht="28.5" customHeight="1">
      <c r="A4" s="2186" t="s">
        <v>344</v>
      </c>
      <c r="B4" s="2187" t="s">
        <v>292</v>
      </c>
      <c r="C4" s="1965">
        <f>C5+C6</f>
        <v>0</v>
      </c>
      <c r="D4" s="2188" t="s">
        <v>345</v>
      </c>
      <c r="E4" s="2189" t="s">
        <v>296</v>
      </c>
      <c r="F4" s="2190">
        <v>0</v>
      </c>
    </row>
    <row r="5" ht="28.5" customHeight="1">
      <c r="A5" s="2191" t="s">
        <v>346</v>
      </c>
      <c r="B5" s="2192" t="s">
        <v>292</v>
      </c>
      <c r="C5" s="2193">
        <v>0</v>
      </c>
      <c r="D5" s="2194" t="s">
        <v>347</v>
      </c>
      <c r="E5" s="2195" t="s">
        <v>296</v>
      </c>
      <c r="F5" s="2196">
        <v>0</v>
      </c>
    </row>
    <row r="6" ht="28.5" customHeight="1">
      <c r="A6" s="2197" t="s">
        <v>348</v>
      </c>
      <c r="B6" s="2198" t="s">
        <v>292</v>
      </c>
      <c r="C6" s="2199">
        <v>0</v>
      </c>
      <c r="D6" s="2200" t="s">
        <v>349</v>
      </c>
      <c r="E6" s="2201" t="s">
        <v>59</v>
      </c>
      <c r="F6" s="2202" t="s">
        <v>59</v>
      </c>
    </row>
    <row r="7" ht="28.5" customHeight="1">
      <c r="A7" s="2203" t="s">
        <v>350</v>
      </c>
      <c r="B7" s="2204" t="s">
        <v>292</v>
      </c>
      <c r="C7" s="2205">
        <v>0</v>
      </c>
      <c r="D7" s="2206" t="s">
        <v>351</v>
      </c>
      <c r="E7" s="2207" t="s">
        <v>296</v>
      </c>
      <c r="F7" s="2208">
        <v>0</v>
      </c>
    </row>
    <row r="8" ht="28.5" customHeight="1">
      <c r="A8" s="2209" t="s">
        <v>352</v>
      </c>
      <c r="B8" s="2210" t="s">
        <v>59</v>
      </c>
      <c r="C8" s="2211" t="s">
        <v>59</v>
      </c>
      <c r="D8" s="2212" t="s">
        <v>353</v>
      </c>
      <c r="E8" s="2213" t="s">
        <v>296</v>
      </c>
      <c r="F8" s="2214">
        <v>0</v>
      </c>
    </row>
    <row r="9" ht="28.5" customHeight="1">
      <c r="A9" s="2215" t="s">
        <v>354</v>
      </c>
      <c r="B9" s="2216" t="s">
        <v>296</v>
      </c>
      <c r="C9" s="2217">
        <v>0</v>
      </c>
      <c r="D9" s="2218" t="s">
        <v>355</v>
      </c>
      <c r="E9" s="2219" t="s">
        <v>296</v>
      </c>
      <c r="F9" s="2220">
        <v>0</v>
      </c>
    </row>
    <row r="10" ht="28.5" customHeight="1">
      <c r="A10" s="2221" t="s">
        <v>356</v>
      </c>
      <c r="B10" s="2222" t="s">
        <v>296</v>
      </c>
      <c r="C10" s="2223">
        <v>0</v>
      </c>
      <c r="D10" s="2224" t="s">
        <v>357</v>
      </c>
      <c r="E10" s="2225" t="s">
        <v>59</v>
      </c>
      <c r="F10" s="2226" t="s">
        <v>59</v>
      </c>
    </row>
    <row r="11" ht="28.5" customHeight="1">
      <c r="A11" s="2227" t="s">
        <v>358</v>
      </c>
      <c r="B11" s="2228" t="s">
        <v>59</v>
      </c>
      <c r="C11" s="2229" t="s">
        <v>59</v>
      </c>
      <c r="D11" s="2230" t="s">
        <v>359</v>
      </c>
      <c r="E11" s="2231" t="s">
        <v>292</v>
      </c>
      <c r="F11" s="2232">
        <v>0</v>
      </c>
    </row>
    <row r="12" ht="28.5" customHeight="1">
      <c r="A12" s="2233" t="s">
        <v>360</v>
      </c>
      <c r="B12" s="2234" t="s">
        <v>296</v>
      </c>
      <c r="C12" s="2235">
        <v>0</v>
      </c>
      <c r="D12" s="2236" t="s">
        <v>361</v>
      </c>
      <c r="E12" s="2237" t="s">
        <v>292</v>
      </c>
      <c r="F12" s="2238">
        <v>0</v>
      </c>
    </row>
    <row r="13" ht="28.5" customHeight="1">
      <c r="A13" s="2239" t="s">
        <v>362</v>
      </c>
      <c r="B13" s="2240" t="s">
        <v>59</v>
      </c>
      <c r="C13" s="2241" t="s">
        <v>59</v>
      </c>
      <c r="D13" s="2242" t="s">
        <v>363</v>
      </c>
      <c r="E13" s="2243" t="s">
        <v>292</v>
      </c>
      <c r="F13" s="2244">
        <v>0</v>
      </c>
    </row>
    <row r="14" ht="28.5" customHeight="1">
      <c r="A14" s="2245" t="s">
        <v>364</v>
      </c>
      <c r="B14" s="2246" t="s">
        <v>296</v>
      </c>
      <c r="C14" s="2247">
        <v>0</v>
      </c>
      <c r="D14" s="2248" t="s">
        <v>365</v>
      </c>
      <c r="E14" s="2249" t="s">
        <v>292</v>
      </c>
      <c r="F14" s="2250">
        <v>0</v>
      </c>
    </row>
    <row r="15" ht="28.5" customHeight="1">
      <c r="A15" s="2251" t="s">
        <v>366</v>
      </c>
      <c r="B15" s="2252" t="s">
        <v>296</v>
      </c>
      <c r="C15" s="2253">
        <v>0</v>
      </c>
      <c r="D15" s="2254" t="s">
        <v>367</v>
      </c>
      <c r="E15" s="2255" t="s">
        <v>296</v>
      </c>
      <c r="F15" s="694">
        <f>F16+F17</f>
        <v>0</v>
      </c>
    </row>
    <row r="16" ht="28.5" customHeight="1">
      <c r="A16" s="2256" t="s">
        <v>368</v>
      </c>
      <c r="B16" s="2257" t="s">
        <v>296</v>
      </c>
      <c r="C16" s="2258">
        <v>0</v>
      </c>
      <c r="D16" s="2259" t="s">
        <v>369</v>
      </c>
      <c r="E16" s="2260" t="s">
        <v>296</v>
      </c>
      <c r="F16" s="2261">
        <v>0</v>
      </c>
    </row>
    <row r="17" ht="28.5" customHeight="1">
      <c r="A17" s="2262" t="s">
        <v>370</v>
      </c>
      <c r="B17" s="2263" t="s">
        <v>296</v>
      </c>
      <c r="C17" s="819">
        <f>C14-C15+C16</f>
        <v>0</v>
      </c>
      <c r="D17" s="2264" t="s">
        <v>371</v>
      </c>
      <c r="E17" s="2265" t="s">
        <v>296</v>
      </c>
      <c r="F17" s="2266">
        <v>0</v>
      </c>
    </row>
    <row r="18" ht="28.5" customHeight="1">
      <c r="A18" s="2267"/>
      <c r="B18" s="2268"/>
      <c r="C18" s="2269"/>
      <c r="D18" s="2270"/>
      <c r="E18" s="2271"/>
      <c r="F18" s="2272" t="s">
        <v>372</v>
      </c>
    </row>
  </sheetData>
  <mergeCells>
    <mergeCell ref="A1:F1"/>
  </mergeCells>
  <printOptions horizontalCentered="1"/>
  <pageMargins left="0.393700787401575" right="0.393700787401575" top="0.393700787401575" bottom="0.393700787401575" header="0.51181" footer="0.51181"/>
  <pageSetup paperSize="9" scale="95" orientation="landscape" errors="blank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7"/>
  <sheetViews>
    <sheetView showGridLines="0" topLeftCell="A1" zoomScaleNormal="100" zoomScalePageLayoutView="60" workbookViewId="0">
      <pane ySplit="0.15" topLeftCell="A4" activePane="bottomLeft" state="frozen"/>
      <selection activeCell="A1" sqref="A1"/>
    </sheetView>
  </sheetViews>
  <sheetFormatPr defaultColWidth="8" defaultRowHeight="14.25"/>
  <cols>
    <col min="1" max="1" width="37.5725490196078" style="16"/>
    <col min="2" max="2" width="7.16862745098039" style="16"/>
    <col min="3" max="3" width="27.2470588235294" style="16"/>
    <col min="4" max="4" width="53.3490196078431" style="16"/>
    <col min="5" max="5" width="7.16862745098039" style="16"/>
    <col min="6" max="6" width="27.2470588235294" style="16"/>
  </cols>
  <sheetData>
    <row r="1" ht="48" customHeight="1">
      <c r="A1" s="2273" t="s">
        <v>373</v>
      </c>
      <c r="B1" s="2274"/>
      <c r="C1" s="2275"/>
      <c r="D1" s="2276"/>
      <c r="E1" s="2277"/>
      <c r="F1" s="2278"/>
    </row>
    <row r="2" ht="19.5" customHeight="1">
      <c r="A2" s="2279" t="s">
        <v>374</v>
      </c>
      <c r="B2" s="2280"/>
      <c r="C2" s="2281"/>
      <c r="D2" s="2282"/>
      <c r="E2" s="2283"/>
      <c r="F2" s="2284" t="s">
        <v>375</v>
      </c>
    </row>
    <row r="3" ht="28.5" customHeight="1">
      <c r="A3" s="2285" t="s">
        <v>376</v>
      </c>
      <c r="B3" s="2286" t="s">
        <v>286</v>
      </c>
      <c r="C3" s="2287" t="s">
        <v>287</v>
      </c>
      <c r="D3" s="2288" t="s">
        <v>376</v>
      </c>
      <c r="E3" s="2289" t="s">
        <v>286</v>
      </c>
      <c r="F3" s="2290" t="s">
        <v>287</v>
      </c>
    </row>
    <row r="4" ht="28.5" customHeight="1">
      <c r="A4" s="2291" t="s">
        <v>344</v>
      </c>
      <c r="B4" s="2292" t="s">
        <v>292</v>
      </c>
      <c r="C4" s="2293">
        <v>0</v>
      </c>
      <c r="D4" s="2294" t="s">
        <v>377</v>
      </c>
      <c r="E4" s="2295" t="s">
        <v>59</v>
      </c>
      <c r="F4" s="2296" t="s">
        <v>59</v>
      </c>
    </row>
    <row r="5" ht="28.5" customHeight="1">
      <c r="A5" s="2297" t="s">
        <v>378</v>
      </c>
      <c r="B5" s="2298" t="s">
        <v>292</v>
      </c>
      <c r="C5" s="2299">
        <v>0</v>
      </c>
      <c r="D5" s="2300" t="s">
        <v>379</v>
      </c>
      <c r="E5" s="2301" t="s">
        <v>59</v>
      </c>
      <c r="F5" s="2302" t="s">
        <v>59</v>
      </c>
    </row>
    <row r="6" ht="28.5" customHeight="1">
      <c r="A6" s="2303" t="s">
        <v>380</v>
      </c>
      <c r="B6" s="2304" t="s">
        <v>292</v>
      </c>
      <c r="C6" s="2305">
        <v>0</v>
      </c>
      <c r="D6" s="2306" t="s">
        <v>381</v>
      </c>
      <c r="E6" s="2307" t="s">
        <v>296</v>
      </c>
      <c r="F6" s="2308">
        <v>0</v>
      </c>
    </row>
    <row r="7" ht="28.5" customHeight="1">
      <c r="A7" s="2309" t="s">
        <v>382</v>
      </c>
      <c r="B7" s="2310" t="s">
        <v>59</v>
      </c>
      <c r="C7" s="2311" t="s">
        <v>59</v>
      </c>
      <c r="D7" s="2312" t="s">
        <v>383</v>
      </c>
      <c r="E7" s="2313" t="s">
        <v>296</v>
      </c>
      <c r="F7" s="2314">
        <v>0</v>
      </c>
    </row>
    <row r="8" ht="28.5" customHeight="1">
      <c r="A8" s="2315" t="s">
        <v>384</v>
      </c>
      <c r="B8" s="2316" t="s">
        <v>296</v>
      </c>
      <c r="C8" s="2317">
        <v>0</v>
      </c>
      <c r="D8" s="2318" t="s">
        <v>385</v>
      </c>
      <c r="E8" s="2319" t="s">
        <v>296</v>
      </c>
      <c r="F8" s="2320">
        <v>0</v>
      </c>
    </row>
    <row r="9" ht="28.5" customHeight="1">
      <c r="A9" s="2321" t="s">
        <v>386</v>
      </c>
      <c r="B9" s="2322" t="s">
        <v>296</v>
      </c>
      <c r="C9" s="2323">
        <v>0</v>
      </c>
      <c r="D9" s="2324" t="s">
        <v>387</v>
      </c>
      <c r="E9" s="2325" t="s">
        <v>296</v>
      </c>
      <c r="F9" s="2326">
        <v>0</v>
      </c>
    </row>
    <row r="10" ht="28.5" customHeight="1">
      <c r="A10" s="2327" t="s">
        <v>388</v>
      </c>
      <c r="B10" s="2328" t="s">
        <v>59</v>
      </c>
      <c r="C10" s="2329" t="s">
        <v>59</v>
      </c>
      <c r="D10" s="2330" t="s">
        <v>389</v>
      </c>
      <c r="E10" s="2331" t="s">
        <v>296</v>
      </c>
      <c r="F10" s="2332">
        <v>0</v>
      </c>
    </row>
    <row r="11" ht="28.5" customHeight="1">
      <c r="A11" s="2333" t="s">
        <v>351</v>
      </c>
      <c r="B11" s="2334" t="s">
        <v>296</v>
      </c>
      <c r="C11" s="2335">
        <v>0</v>
      </c>
      <c r="D11" s="2336" t="s">
        <v>390</v>
      </c>
      <c r="E11" s="2337" t="s">
        <v>296</v>
      </c>
      <c r="F11" s="695">
        <f>F7-F8</f>
        <v>0</v>
      </c>
    </row>
    <row r="12" ht="28.5" customHeight="1">
      <c r="A12" s="2338" t="s">
        <v>353</v>
      </c>
      <c r="B12" s="2339" t="s">
        <v>296</v>
      </c>
      <c r="C12" s="2340">
        <v>0</v>
      </c>
      <c r="D12" s="2341" t="s">
        <v>391</v>
      </c>
      <c r="E12" s="2342" t="s">
        <v>296</v>
      </c>
      <c r="F12" s="820">
        <f>F6+F11</f>
        <v>0</v>
      </c>
    </row>
    <row r="13" ht="28.5" customHeight="1">
      <c r="A13" s="2343" t="s">
        <v>355</v>
      </c>
      <c r="B13" s="2344" t="s">
        <v>296</v>
      </c>
      <c r="C13" s="2345">
        <v>0</v>
      </c>
      <c r="D13" s="2346" t="s">
        <v>392</v>
      </c>
      <c r="E13" s="2347" t="s">
        <v>59</v>
      </c>
      <c r="F13" s="2348" t="s">
        <v>59</v>
      </c>
    </row>
    <row r="14" ht="28.5" customHeight="1">
      <c r="A14" s="2349" t="s">
        <v>393</v>
      </c>
      <c r="B14" s="2350" t="s">
        <v>296</v>
      </c>
      <c r="C14" s="819">
        <f>C15+C16</f>
        <v>0</v>
      </c>
      <c r="D14" s="2351" t="s">
        <v>394</v>
      </c>
      <c r="E14" s="2352" t="s">
        <v>292</v>
      </c>
      <c r="F14" s="2353">
        <v>0</v>
      </c>
    </row>
    <row r="15" ht="28.5" customHeight="1">
      <c r="A15" s="2354" t="s">
        <v>369</v>
      </c>
      <c r="B15" s="2355" t="s">
        <v>296</v>
      </c>
      <c r="C15" s="2356">
        <v>0</v>
      </c>
      <c r="D15" s="2357" t="s">
        <v>395</v>
      </c>
      <c r="E15" s="2358" t="s">
        <v>292</v>
      </c>
      <c r="F15" s="2359">
        <v>0</v>
      </c>
    </row>
    <row r="16" ht="28.5" customHeight="1">
      <c r="A16" s="2360" t="s">
        <v>371</v>
      </c>
      <c r="B16" s="2361" t="s">
        <v>296</v>
      </c>
      <c r="C16" s="2362">
        <v>0</v>
      </c>
      <c r="D16" s="2363" t="s">
        <v>59</v>
      </c>
      <c r="E16" s="2364" t="s">
        <v>59</v>
      </c>
      <c r="F16" s="2365" t="s">
        <v>59</v>
      </c>
    </row>
    <row r="17" ht="28.5" customHeight="1">
      <c r="A17" s="2366"/>
      <c r="B17" s="2367"/>
      <c r="C17" s="2368"/>
      <c r="D17" s="2369"/>
      <c r="E17" s="2370"/>
      <c r="F17" s="2371" t="s">
        <v>396</v>
      </c>
    </row>
  </sheetData>
  <mergeCells>
    <mergeCell ref="A1:F1"/>
  </mergeCells>
  <printOptions horizontalCentered="1"/>
  <pageMargins left="0.393700787401575" right="0.393700787401575" top="0.393700787401575" bottom="0.393700787401575" header="0.51181" footer="0.51181"/>
  <pageSetup paperSize="9" scale="90" orientation="landscape" errors="blank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3"/>
  <sheetViews>
    <sheetView showGridLines="0" topLeftCell="A1" zoomScaleNormal="100" zoomScalePageLayoutView="60" workbookViewId="0">
      <pane ySplit="0.15" topLeftCell="A4" activePane="bottomLeft" state="frozen"/>
      <selection activeCell="A1" sqref="A1"/>
    </sheetView>
  </sheetViews>
  <sheetFormatPr defaultColWidth="8" defaultRowHeight="14.25"/>
  <cols>
    <col min="1" max="1" width="49.1921568627451" style="16"/>
    <col min="2" max="2" width="7.16862745098039" style="16"/>
    <col min="3" max="3" width="27.2470588235294" style="16"/>
    <col min="4" max="4" width="45.8901960784314" style="16"/>
    <col min="5" max="5" width="7.16862745098039" style="16"/>
    <col min="6" max="6" width="27.2470588235294" style="16"/>
  </cols>
  <sheetData>
    <row r="1" ht="48" customHeight="1">
      <c r="A1" s="2372" t="s">
        <v>397</v>
      </c>
      <c r="B1" s="2373"/>
      <c r="C1" s="2374"/>
      <c r="D1" s="2375"/>
      <c r="E1" s="2376"/>
      <c r="F1" s="2377"/>
    </row>
    <row r="2" ht="19.5" customHeight="1">
      <c r="A2" s="2378"/>
      <c r="B2" s="2379"/>
      <c r="C2" s="2380"/>
      <c r="D2" s="2381"/>
      <c r="E2" s="2382"/>
      <c r="F2" s="2383" t="s">
        <v>398</v>
      </c>
    </row>
    <row r="3" ht="28.5" customHeight="1">
      <c r="A3" s="2384" t="s">
        <v>67</v>
      </c>
      <c r="B3" s="2385" t="s">
        <v>286</v>
      </c>
      <c r="C3" s="2386" t="s">
        <v>287</v>
      </c>
      <c r="D3" s="2387" t="s">
        <v>67</v>
      </c>
      <c r="E3" s="2388" t="s">
        <v>286</v>
      </c>
      <c r="F3" s="2389" t="s">
        <v>287</v>
      </c>
    </row>
    <row r="4" ht="28.5" customHeight="1">
      <c r="A4" s="2390" t="s">
        <v>344</v>
      </c>
      <c r="B4" s="2391" t="s">
        <v>292</v>
      </c>
      <c r="C4" s="2392">
        <v>0</v>
      </c>
      <c r="D4" s="2393" t="s">
        <v>399</v>
      </c>
      <c r="E4" s="2394" t="s">
        <v>296</v>
      </c>
      <c r="F4" s="2395">
        <v>0</v>
      </c>
    </row>
    <row r="5" ht="28.5" customHeight="1">
      <c r="A5" s="2396" t="s">
        <v>400</v>
      </c>
      <c r="B5" s="2397" t="s">
        <v>292</v>
      </c>
      <c r="C5" s="2398">
        <v>0</v>
      </c>
      <c r="D5" s="2399" t="s">
        <v>401</v>
      </c>
      <c r="E5" s="2400" t="s">
        <v>296</v>
      </c>
      <c r="F5" s="694">
        <f>C11-C12+F4</f>
        <v>0</v>
      </c>
    </row>
    <row r="6" ht="28.5" customHeight="1">
      <c r="A6" s="2401" t="s">
        <v>352</v>
      </c>
      <c r="B6" s="2402" t="s">
        <v>296</v>
      </c>
      <c r="C6" s="2403">
        <v>0</v>
      </c>
      <c r="D6" s="2404" t="s">
        <v>402</v>
      </c>
      <c r="E6" s="2405" t="s">
        <v>296</v>
      </c>
      <c r="F6" s="2406">
        <v>0</v>
      </c>
    </row>
    <row r="7" ht="28.5" customHeight="1">
      <c r="A7" s="2407" t="s">
        <v>358</v>
      </c>
      <c r="B7" s="2408" t="s">
        <v>59</v>
      </c>
      <c r="C7" s="2409" t="s">
        <v>59</v>
      </c>
      <c r="D7" s="2410" t="s">
        <v>403</v>
      </c>
      <c r="E7" s="2411" t="s">
        <v>296</v>
      </c>
      <c r="F7" s="2412">
        <v>0</v>
      </c>
    </row>
    <row r="8" ht="28.5" customHeight="1">
      <c r="A8" s="2413" t="s">
        <v>404</v>
      </c>
      <c r="B8" s="2414" t="s">
        <v>296</v>
      </c>
      <c r="C8" s="2415">
        <v>0</v>
      </c>
      <c r="D8" s="2416" t="s">
        <v>405</v>
      </c>
      <c r="E8" s="2417" t="s">
        <v>292</v>
      </c>
      <c r="F8" s="2418">
        <v>0</v>
      </c>
    </row>
    <row r="9" ht="28.5" customHeight="1">
      <c r="A9" s="2419" t="s">
        <v>406</v>
      </c>
      <c r="B9" s="2420" t="s">
        <v>296</v>
      </c>
      <c r="C9" s="2421">
        <v>0</v>
      </c>
      <c r="D9" s="2422" t="s">
        <v>407</v>
      </c>
      <c r="E9" s="2423" t="s">
        <v>296</v>
      </c>
      <c r="F9" s="694">
        <f>F10+F11</f>
        <v>0</v>
      </c>
    </row>
    <row r="10" ht="28.5" customHeight="1">
      <c r="A10" s="2424" t="s">
        <v>408</v>
      </c>
      <c r="B10" s="2425" t="s">
        <v>59</v>
      </c>
      <c r="C10" s="2426" t="s">
        <v>59</v>
      </c>
      <c r="D10" s="2427" t="s">
        <v>409</v>
      </c>
      <c r="E10" s="2428" t="s">
        <v>296</v>
      </c>
      <c r="F10" s="2429">
        <v>0</v>
      </c>
    </row>
    <row r="11" ht="28.5" customHeight="1">
      <c r="A11" s="2430" t="s">
        <v>410</v>
      </c>
      <c r="B11" s="2431" t="s">
        <v>296</v>
      </c>
      <c r="C11" s="2432">
        <v>0</v>
      </c>
      <c r="D11" s="2433" t="s">
        <v>411</v>
      </c>
      <c r="E11" s="2434" t="s">
        <v>296</v>
      </c>
      <c r="F11" s="2435">
        <v>0</v>
      </c>
    </row>
    <row r="12" ht="28.5" customHeight="1">
      <c r="A12" s="2436" t="s">
        <v>412</v>
      </c>
      <c r="B12" s="2437" t="s">
        <v>296</v>
      </c>
      <c r="C12" s="2438">
        <v>0</v>
      </c>
      <c r="D12" s="2439" t="s">
        <v>59</v>
      </c>
      <c r="E12" s="2440" t="s">
        <v>59</v>
      </c>
      <c r="F12" s="2441" t="s">
        <v>59</v>
      </c>
    </row>
    <row r="13" ht="28.5" customHeight="1">
      <c r="A13" s="2442"/>
      <c r="B13" s="2443"/>
      <c r="C13" s="2444"/>
      <c r="D13" s="2445"/>
      <c r="E13" s="2446"/>
      <c r="F13" s="2447" t="s">
        <v>413</v>
      </c>
    </row>
  </sheetData>
  <mergeCells>
    <mergeCell ref="A1:F1"/>
  </mergeCells>
  <printOptions horizontalCentered="1"/>
  <pageMargins left="0.393700787401575" right="0.393700787401575" top="0.393700787401575" bottom="0.393700787401575" header="0.51181" footer="0.51181"/>
  <pageSetup paperSize="9" scale="90" orientation="landscape" errors="blank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8"/>
  <sheetViews>
    <sheetView showGridLines="0" showZeros="0" topLeftCell="A1" zoomScaleNormal="100" zoomScalePageLayoutView="60" workbookViewId="0">
      <pane ySplit="0.15" topLeftCell="A4" activePane="bottomLeft" state="frozen"/>
      <selection activeCell="A1" sqref="A1"/>
    </sheetView>
  </sheetViews>
  <sheetFormatPr defaultColWidth="8" defaultRowHeight="14.25"/>
  <cols>
    <col min="1" max="1" width="53.0627450980392" style="16"/>
    <col min="2" max="2" width="8.89019607843137" style="16"/>
    <col min="3" max="3" width="27.2470588235294" style="16"/>
    <col min="4" max="4" width="55.5019607843137" style="16"/>
    <col min="5" max="5" width="8.89019607843137" style="16"/>
    <col min="6" max="6" width="27.2470588235294" style="16"/>
  </cols>
  <sheetData>
    <row r="1" ht="48" customHeight="1">
      <c r="A1" s="2448" t="s">
        <v>414</v>
      </c>
      <c r="B1" s="2449"/>
      <c r="C1" s="2450"/>
      <c r="D1" s="2451"/>
      <c r="E1" s="2452"/>
      <c r="F1" s="2453"/>
    </row>
    <row r="2" ht="19.5" customHeight="1">
      <c r="A2" s="2454"/>
      <c r="B2" s="2455"/>
      <c r="C2" s="2456"/>
      <c r="D2" s="2457"/>
      <c r="E2" s="2458"/>
      <c r="F2" s="2459" t="s">
        <v>415</v>
      </c>
    </row>
    <row r="3" ht="28.5" customHeight="1">
      <c r="A3" s="2460" t="s">
        <v>41</v>
      </c>
      <c r="B3" s="2461" t="s">
        <v>286</v>
      </c>
      <c r="C3" s="2462" t="s">
        <v>287</v>
      </c>
      <c r="D3" s="2463" t="s">
        <v>41</v>
      </c>
      <c r="E3" s="2464" t="s">
        <v>286</v>
      </c>
      <c r="F3" s="2465" t="s">
        <v>287</v>
      </c>
    </row>
    <row r="4" ht="28.5" customHeight="1">
      <c r="A4" s="2466" t="s">
        <v>344</v>
      </c>
      <c r="B4" s="2467" t="s">
        <v>292</v>
      </c>
      <c r="C4" s="2468">
        <v>0</v>
      </c>
      <c r="D4" s="2469" t="s">
        <v>416</v>
      </c>
      <c r="E4" s="2470" t="s">
        <v>417</v>
      </c>
      <c r="F4" s="2471">
        <v>0</v>
      </c>
    </row>
    <row r="5" ht="28.5" customHeight="1">
      <c r="A5" s="2472" t="s">
        <v>418</v>
      </c>
      <c r="B5" s="2473" t="s">
        <v>292</v>
      </c>
      <c r="C5" s="2474">
        <v>0</v>
      </c>
      <c r="D5" s="2475" t="s">
        <v>419</v>
      </c>
      <c r="E5" s="2476" t="s">
        <v>420</v>
      </c>
      <c r="F5" s="694">
        <v>0</v>
      </c>
    </row>
    <row r="6" ht="28.5" customHeight="1">
      <c r="A6" s="2477" t="s">
        <v>421</v>
      </c>
      <c r="B6" s="2478" t="s">
        <v>292</v>
      </c>
      <c r="C6" s="2479">
        <v>0</v>
      </c>
      <c r="D6" s="2480" t="s">
        <v>422</v>
      </c>
      <c r="E6" s="2481" t="s">
        <v>59</v>
      </c>
      <c r="F6" s="2482" t="s">
        <v>59</v>
      </c>
    </row>
    <row r="7" ht="28.5" customHeight="1">
      <c r="A7" s="2483" t="s">
        <v>423</v>
      </c>
      <c r="B7" s="2484" t="s">
        <v>59</v>
      </c>
      <c r="C7" s="2485" t="s">
        <v>59</v>
      </c>
      <c r="D7" s="2486" t="s">
        <v>424</v>
      </c>
      <c r="E7" s="2487" t="s">
        <v>417</v>
      </c>
      <c r="F7" s="2488">
        <v>0</v>
      </c>
    </row>
    <row r="8" ht="28.5" customHeight="1">
      <c r="A8" s="2489" t="s">
        <v>354</v>
      </c>
      <c r="B8" s="2490" t="s">
        <v>296</v>
      </c>
      <c r="C8" s="2491">
        <v>0</v>
      </c>
      <c r="D8" s="2492" t="s">
        <v>425</v>
      </c>
      <c r="E8" s="2493" t="s">
        <v>292</v>
      </c>
      <c r="F8" s="2494">
        <v>0</v>
      </c>
    </row>
    <row r="9" ht="28.5" customHeight="1">
      <c r="A9" s="2495" t="s">
        <v>356</v>
      </c>
      <c r="B9" s="2496" t="s">
        <v>296</v>
      </c>
      <c r="C9" s="2497">
        <v>0</v>
      </c>
      <c r="D9" s="2498" t="s">
        <v>426</v>
      </c>
      <c r="E9" s="2499" t="s">
        <v>292</v>
      </c>
      <c r="F9" s="2500">
        <v>0</v>
      </c>
    </row>
    <row r="10" ht="28.5" customHeight="1">
      <c r="A10" s="2501" t="s">
        <v>382</v>
      </c>
      <c r="B10" s="2502" t="s">
        <v>59</v>
      </c>
      <c r="C10" s="2503" t="s">
        <v>59</v>
      </c>
      <c r="D10" s="2504" t="s">
        <v>427</v>
      </c>
      <c r="E10" s="2505" t="s">
        <v>292</v>
      </c>
      <c r="F10" s="2506">
        <v>0</v>
      </c>
    </row>
    <row r="11" ht="28.5" customHeight="1">
      <c r="A11" s="2507" t="s">
        <v>428</v>
      </c>
      <c r="B11" s="2508" t="s">
        <v>296</v>
      </c>
      <c r="C11" s="2509">
        <v>0</v>
      </c>
      <c r="D11" s="2510" t="s">
        <v>429</v>
      </c>
      <c r="E11" s="2511" t="s">
        <v>292</v>
      </c>
      <c r="F11" s="2512">
        <v>0</v>
      </c>
    </row>
    <row r="12" ht="28.5" customHeight="1">
      <c r="A12" s="2513" t="s">
        <v>430</v>
      </c>
      <c r="B12" s="2514" t="s">
        <v>296</v>
      </c>
      <c r="C12" s="2515">
        <v>0</v>
      </c>
      <c r="D12" s="2516" t="s">
        <v>431</v>
      </c>
      <c r="E12" s="2517" t="s">
        <v>292</v>
      </c>
      <c r="F12" s="2518">
        <v>0</v>
      </c>
    </row>
    <row r="13" ht="28.5" customHeight="1">
      <c r="A13" s="2519" t="s">
        <v>432</v>
      </c>
      <c r="B13" s="2520" t="s">
        <v>296</v>
      </c>
      <c r="C13" s="2521">
        <v>0</v>
      </c>
      <c r="D13" s="2522" t="s">
        <v>433</v>
      </c>
      <c r="E13" s="2523" t="s">
        <v>292</v>
      </c>
      <c r="F13" s="2524">
        <v>0</v>
      </c>
    </row>
    <row r="14" ht="28.5" customHeight="1">
      <c r="A14" s="2525" t="s">
        <v>434</v>
      </c>
      <c r="B14" s="2526" t="s">
        <v>296</v>
      </c>
      <c r="C14" s="694">
        <f>C11-C12+C13</f>
        <v>0</v>
      </c>
      <c r="D14" s="2527" t="s">
        <v>435</v>
      </c>
      <c r="E14" s="2528" t="s">
        <v>292</v>
      </c>
      <c r="F14" s="2529">
        <v>0</v>
      </c>
    </row>
    <row r="15" ht="28.5" customHeight="1">
      <c r="A15" s="2530" t="s">
        <v>436</v>
      </c>
      <c r="B15" s="2531" t="s">
        <v>59</v>
      </c>
      <c r="C15" s="2532" t="s">
        <v>59</v>
      </c>
      <c r="D15" s="2533" t="s">
        <v>437</v>
      </c>
      <c r="E15" s="2534" t="s">
        <v>296</v>
      </c>
      <c r="F15" s="819">
        <f>F16+F17</f>
        <v>0</v>
      </c>
    </row>
    <row r="16" ht="28.5" customHeight="1">
      <c r="A16" s="2535" t="s">
        <v>438</v>
      </c>
      <c r="B16" s="2536" t="s">
        <v>292</v>
      </c>
      <c r="C16" s="2537">
        <v>0</v>
      </c>
      <c r="D16" s="2538" t="s">
        <v>369</v>
      </c>
      <c r="E16" s="2539" t="s">
        <v>296</v>
      </c>
      <c r="F16" s="2540">
        <v>0</v>
      </c>
    </row>
    <row r="17" ht="28.5" customHeight="1">
      <c r="A17" s="2541" t="s">
        <v>439</v>
      </c>
      <c r="B17" s="2542" t="s">
        <v>292</v>
      </c>
      <c r="C17" s="2543">
        <v>0</v>
      </c>
      <c r="D17" s="2544" t="s">
        <v>371</v>
      </c>
      <c r="E17" s="2545" t="s">
        <v>296</v>
      </c>
      <c r="F17" s="2546">
        <v>0</v>
      </c>
    </row>
    <row r="18" ht="28.5" customHeight="1">
      <c r="A18" s="2547"/>
      <c r="B18" s="2548"/>
      <c r="C18" s="2549"/>
      <c r="D18" s="2550"/>
      <c r="E18" s="2551"/>
      <c r="F18" s="2552" t="s">
        <v>440</v>
      </c>
    </row>
  </sheetData>
  <mergeCells>
    <mergeCell ref="A1:F1"/>
  </mergeCells>
  <printOptions horizontalCentered="1"/>
  <pageMargins left="0.393700787401575" right="0.393700787401575" top="0.393700787401575" bottom="0.393700787401575" header="0.51181" footer="0.51181"/>
  <pageSetup paperSize="9" scale="85" orientation="landscape" errors="blank"/>
</worksheet>
</file>

<file path=xl/worksheets/sheet2.xml><?xml version="1.0" encoding="utf-8"?>
<worksheet xmlns="http://schemas.openxmlformats.org/spreadsheetml/2006/main" xmlns:r="http://schemas.openxmlformats.org/officeDocument/2006/relationships">
  <dimension ref="B1:C22"/>
  <sheetViews>
    <sheetView showGridLines="0" topLeftCell="A1" zoomScaleNormal="100" zoomScalePageLayoutView="60" workbookViewId="0">
      <pane xSplit="0.05" ySplit="0.1" topLeftCell="B3" activePane="bottomRight" state="frozen"/>
      <selection activeCell="A1" sqref="A1"/>
    </sheetView>
  </sheetViews>
  <sheetFormatPr defaultColWidth="8" defaultRowHeight="14.25"/>
  <cols>
    <col min="1" max="1" width="1.14509803921569" style="16"/>
    <col min="2" max="2" width="110.141176470588" style="16"/>
    <col min="3" max="3" width="4.15686274509804" style="16"/>
  </cols>
  <sheetData>
    <row r="1" ht="45.75" customHeight="1">
      <c r="B1" s="558" t="s">
        <v>17</v>
      </c>
      <c r="C1" s="559"/>
    </row>
    <row r="2" ht="19.5" customHeight="1">
      <c r="B2" s="50"/>
      <c r="C2" s="50"/>
    </row>
    <row r="3" ht="19.5" customHeight="1">
      <c r="B3" s="560" t="s">
        <v>18</v>
      </c>
      <c r="C3" s="561"/>
    </row>
    <row r="4" ht="19.5" customHeight="1">
      <c r="B4" s="562" t="s">
        <v>19</v>
      </c>
      <c r="C4" s="50"/>
    </row>
    <row r="5" ht="19.5" customHeight="1">
      <c r="B5" s="563" t="s">
        <v>20</v>
      </c>
      <c r="C5" s="564"/>
    </row>
    <row r="6" ht="19.5" customHeight="1">
      <c r="B6" s="565" t="s">
        <v>21</v>
      </c>
      <c r="C6" s="50"/>
    </row>
    <row r="7" ht="19.5" customHeight="1">
      <c r="B7" s="566" t="s">
        <v>22</v>
      </c>
      <c r="C7" s="567"/>
    </row>
    <row r="8" ht="19.5" customHeight="1">
      <c r="B8" s="568" t="s">
        <v>23</v>
      </c>
      <c r="C8" s="569"/>
    </row>
    <row r="9" ht="19.5" customHeight="1">
      <c r="B9" s="570" t="s">
        <v>24</v>
      </c>
      <c r="C9" s="571"/>
    </row>
    <row r="10" ht="19.5" customHeight="1">
      <c r="B10" s="572" t="s">
        <v>25</v>
      </c>
      <c r="C10" s="573"/>
    </row>
    <row r="11" ht="19.5" customHeight="1">
      <c r="B11" s="574" t="s">
        <v>26</v>
      </c>
      <c r="C11" s="50"/>
    </row>
    <row r="12" ht="19.5" customHeight="1">
      <c r="B12" s="53" t="s">
        <v>27</v>
      </c>
      <c r="C12" s="54"/>
    </row>
    <row r="13" ht="19.5" customHeight="1">
      <c r="B13" s="53" t="s">
        <v>28</v>
      </c>
      <c r="C13" s="54"/>
    </row>
    <row r="14" ht="19.5" customHeight="1">
      <c r="B14" s="575" t="s">
        <v>29</v>
      </c>
      <c r="C14" s="576"/>
    </row>
    <row r="15" ht="19.5" customHeight="1">
      <c r="B15" s="577" t="s">
        <v>30</v>
      </c>
      <c r="C15" s="578"/>
    </row>
    <row r="16" ht="19.5" customHeight="1">
      <c r="B16" s="579" t="s">
        <v>31</v>
      </c>
      <c r="C16" s="580"/>
    </row>
    <row r="17" ht="19.5" customHeight="1">
      <c r="B17" s="581" t="s">
        <v>32</v>
      </c>
      <c r="C17" s="582"/>
    </row>
    <row r="18" ht="19.5" customHeight="1">
      <c r="B18" s="583" t="s">
        <v>33</v>
      </c>
      <c r="C18" s="50"/>
    </row>
    <row r="19" ht="19.5" customHeight="1">
      <c r="B19" s="584" t="s">
        <v>34</v>
      </c>
      <c r="C19" s="585"/>
    </row>
    <row r="20" ht="19.5" customHeight="1">
      <c r="B20" s="586" t="s">
        <v>35</v>
      </c>
      <c r="C20" s="587"/>
    </row>
    <row r="21" ht="19.5" customHeight="1">
      <c r="B21" s="588" t="s">
        <v>36</v>
      </c>
      <c r="C21" s="50"/>
    </row>
    <row r="22" ht="19.5" customHeight="1">
      <c r="B22" s="589" t="s">
        <v>37</v>
      </c>
      <c r="C22" s="590"/>
    </row>
  </sheetData>
  <printOptions horizontalCentered="1"/>
  <pageMargins left="0.393700787401575" right="0.393700787401575" top="0.393700787401575" bottom="0.393700787401575" header="0.51181" footer="0.51181"/>
  <pageSetup paperSize="9" orientation="landscape" errors="blank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2"/>
  <sheetViews>
    <sheetView showGridLines="0" topLeftCell="A1" zoomScaleNormal="100" zoomScalePageLayoutView="60" workbookViewId="0">
      <pane ySplit="0.15" topLeftCell="A4" activePane="bottomLeft" state="frozen"/>
      <selection activeCell="A1" sqref="A1"/>
    </sheetView>
  </sheetViews>
  <sheetFormatPr defaultColWidth="8" defaultRowHeight="14.25"/>
  <cols>
    <col min="1" max="1" width="45.8901960784314" style="16"/>
    <col min="2" max="2" width="7.16862745098039" style="16"/>
    <col min="3" max="3" width="27.2470588235294" style="16"/>
    <col min="4" max="4" width="45.8901960784314" style="16"/>
    <col min="5" max="5" width="7.16862745098039" style="16"/>
    <col min="6" max="6" width="27.2470588235294" style="16"/>
  </cols>
  <sheetData>
    <row r="1" ht="48" customHeight="1">
      <c r="A1" s="2553" t="s">
        <v>441</v>
      </c>
      <c r="B1" s="2554"/>
      <c r="C1" s="2555"/>
      <c r="D1" s="2556"/>
      <c r="E1" s="2557"/>
      <c r="F1" s="2558"/>
    </row>
    <row r="2" ht="19.5" customHeight="1">
      <c r="A2" s="2559"/>
      <c r="B2" s="2560"/>
      <c r="C2" s="2561"/>
      <c r="D2" s="2562"/>
      <c r="E2" s="2563"/>
      <c r="F2" s="2564" t="s">
        <v>442</v>
      </c>
    </row>
    <row r="3" ht="28.5" customHeight="1">
      <c r="A3" s="2565" t="s">
        <v>41</v>
      </c>
      <c r="B3" s="2566" t="s">
        <v>286</v>
      </c>
      <c r="C3" s="2567" t="s">
        <v>443</v>
      </c>
      <c r="D3" s="2568" t="s">
        <v>41</v>
      </c>
      <c r="E3" s="2569" t="s">
        <v>286</v>
      </c>
      <c r="F3" s="2570" t="s">
        <v>443</v>
      </c>
    </row>
    <row r="4" ht="28.5" customHeight="1">
      <c r="A4" s="2571" t="s">
        <v>444</v>
      </c>
      <c r="B4" s="2572" t="s">
        <v>59</v>
      </c>
      <c r="C4" s="2573" t="s">
        <v>59</v>
      </c>
      <c r="D4" s="2574" t="s">
        <v>445</v>
      </c>
      <c r="E4" s="2575" t="s">
        <v>296</v>
      </c>
      <c r="F4" s="972">
        <f>C6-C10</f>
        <v>0</v>
      </c>
    </row>
    <row r="5" ht="28.5" customHeight="1">
      <c r="A5" s="2576" t="s">
        <v>446</v>
      </c>
      <c r="B5" s="2577" t="s">
        <v>296</v>
      </c>
      <c r="C5" s="2578">
        <v>0</v>
      </c>
      <c r="D5" s="2579" t="s">
        <v>447</v>
      </c>
      <c r="E5" s="2580" t="s">
        <v>296</v>
      </c>
      <c r="F5" s="972">
        <f>C5+F4</f>
        <v>0</v>
      </c>
    </row>
    <row r="6" ht="28.5" customHeight="1">
      <c r="A6" s="2581" t="s">
        <v>448</v>
      </c>
      <c r="B6" s="2582" t="s">
        <v>296</v>
      </c>
      <c r="C6" s="2583">
        <v>0</v>
      </c>
      <c r="D6" s="2584" t="s">
        <v>449</v>
      </c>
      <c r="E6" s="2585" t="s">
        <v>292</v>
      </c>
      <c r="F6" s="972">
        <f>F7+F8</f>
        <v>0</v>
      </c>
    </row>
    <row r="7" ht="28.5" customHeight="1">
      <c r="A7" s="2586" t="s">
        <v>450</v>
      </c>
      <c r="B7" s="2587" t="s">
        <v>296</v>
      </c>
      <c r="C7" s="2588">
        <v>0</v>
      </c>
      <c r="D7" s="2589" t="s">
        <v>451</v>
      </c>
      <c r="E7" s="2590" t="s">
        <v>292</v>
      </c>
      <c r="F7" s="2591">
        <v>0</v>
      </c>
    </row>
    <row r="8" ht="28.5" customHeight="1">
      <c r="A8" s="2592" t="s">
        <v>452</v>
      </c>
      <c r="B8" s="2593" t="s">
        <v>296</v>
      </c>
      <c r="C8" s="2594">
        <v>0</v>
      </c>
      <c r="D8" s="2595" t="s">
        <v>453</v>
      </c>
      <c r="E8" s="2596" t="s">
        <v>292</v>
      </c>
      <c r="F8" s="2597">
        <v>0</v>
      </c>
    </row>
    <row r="9" ht="28.5" customHeight="1">
      <c r="A9" s="2598" t="s">
        <v>454</v>
      </c>
      <c r="B9" s="2599" t="s">
        <v>296</v>
      </c>
      <c r="C9" s="2600">
        <v>0</v>
      </c>
      <c r="D9" s="2601" t="s">
        <v>455</v>
      </c>
      <c r="E9" s="2602" t="s">
        <v>296</v>
      </c>
      <c r="F9" s="972">
        <f>F10+F11</f>
        <v>0</v>
      </c>
    </row>
    <row r="10" ht="28.5" customHeight="1">
      <c r="A10" s="2603" t="s">
        <v>456</v>
      </c>
      <c r="B10" s="2604" t="s">
        <v>296</v>
      </c>
      <c r="C10" s="2605">
        <v>0</v>
      </c>
      <c r="D10" s="2606" t="s">
        <v>457</v>
      </c>
      <c r="E10" s="2607" t="s">
        <v>296</v>
      </c>
      <c r="F10" s="2608">
        <v>0</v>
      </c>
    </row>
    <row r="11" ht="28.5" customHeight="1">
      <c r="A11" s="2609" t="s">
        <v>458</v>
      </c>
      <c r="B11" s="2610" t="s">
        <v>296</v>
      </c>
      <c r="C11" s="2611">
        <v>0</v>
      </c>
      <c r="D11" s="2612" t="s">
        <v>459</v>
      </c>
      <c r="E11" s="2613" t="s">
        <v>296</v>
      </c>
      <c r="F11" s="2614">
        <v>0</v>
      </c>
    </row>
    <row r="12" ht="28.5" customHeight="1">
      <c r="A12" s="2615"/>
      <c r="B12" s="2616"/>
      <c r="C12" s="2617"/>
      <c r="D12" s="2618"/>
      <c r="E12" s="2619"/>
      <c r="F12" s="2620" t="s">
        <v>460</v>
      </c>
    </row>
  </sheetData>
  <mergeCells>
    <mergeCell ref="A1:F1"/>
  </mergeCells>
  <printOptions horizontalCentered="1"/>
  <pageMargins left="0.393700787401575" right="0.393700787401575" top="0.78740157480315" bottom="0.393700787401575" header="0.51181" footer="0.51181"/>
  <pageSetup paperSize="9" scale="90" orientation="landscape" errors="blank"/>
</worksheet>
</file>

<file path=xl/worksheets/sheet21.xml><?xml version="1.0" encoding="utf-8"?>
<worksheet xmlns="http://schemas.openxmlformats.org/spreadsheetml/2006/main" xmlns:r="http://schemas.openxmlformats.org/officeDocument/2006/relationships">
  <dimension ref="A1:C11"/>
  <sheetViews>
    <sheetView showGridLines="0" topLeftCell="A1" zoomScaleNormal="100" zoomScalePageLayoutView="60" workbookViewId="0">
      <selection activeCell="A1" sqref="A1"/>
    </sheetView>
  </sheetViews>
  <sheetFormatPr defaultColWidth="8" defaultRowHeight="14.25"/>
  <cols>
    <col min="1" max="1" width="45.8901960784314" style="16"/>
    <col min="2" max="2" width="7.16862745098039" style="16"/>
    <col min="3" max="3" width="28.6823529411765" style="16"/>
  </cols>
  <sheetData>
    <row r="1" ht="48" customHeight="1">
      <c r="A1" s="2621" t="s">
        <v>461</v>
      </c>
      <c r="B1" s="2622"/>
      <c r="C1" s="2623"/>
    </row>
    <row r="2" ht="19.5" customHeight="1">
      <c r="A2" s="2624"/>
      <c r="B2" s="2625"/>
      <c r="C2" s="2626" t="s">
        <v>462</v>
      </c>
    </row>
    <row r="3" ht="28.5" customHeight="1">
      <c r="A3" s="2627" t="s">
        <v>41</v>
      </c>
      <c r="B3" s="2628" t="s">
        <v>286</v>
      </c>
      <c r="C3" s="2629" t="s">
        <v>287</v>
      </c>
    </row>
    <row r="4" ht="28.5" customHeight="1">
      <c r="A4" s="2630" t="s">
        <v>463</v>
      </c>
      <c r="B4" s="2631" t="s">
        <v>59</v>
      </c>
      <c r="C4" s="2632" t="s">
        <v>59</v>
      </c>
    </row>
    <row r="5" ht="28.5" customHeight="1">
      <c r="A5" s="2633" t="s">
        <v>464</v>
      </c>
      <c r="B5" s="2634" t="s">
        <v>296</v>
      </c>
      <c r="C5" s="2635">
        <v>0</v>
      </c>
    </row>
    <row r="6" ht="28.5" customHeight="1">
      <c r="A6" s="2636" t="s">
        <v>465</v>
      </c>
      <c r="B6" s="2637" t="s">
        <v>296</v>
      </c>
      <c r="C6" s="2638">
        <v>0</v>
      </c>
    </row>
    <row r="7" ht="28.5" customHeight="1">
      <c r="A7" s="2639" t="s">
        <v>466</v>
      </c>
      <c r="B7" s="2640" t="s">
        <v>296</v>
      </c>
      <c r="C7" s="2641">
        <v>0</v>
      </c>
    </row>
    <row r="8" ht="28.5" customHeight="1">
      <c r="A8" s="2642" t="s">
        <v>467</v>
      </c>
      <c r="B8" s="2643" t="s">
        <v>296</v>
      </c>
      <c r="C8" s="972">
        <f>C6-C7</f>
        <v>0</v>
      </c>
    </row>
    <row r="9" ht="28.5" customHeight="1">
      <c r="A9" s="2644" t="s">
        <v>468</v>
      </c>
      <c r="B9" s="2645" t="s">
        <v>296</v>
      </c>
      <c r="C9" s="972">
        <f>C5+C8</f>
        <v>0</v>
      </c>
    </row>
    <row r="10" ht="28.5" customHeight="1">
      <c r="A10" s="2646" t="s">
        <v>469</v>
      </c>
      <c r="B10" s="2647" t="s">
        <v>292</v>
      </c>
      <c r="C10" s="2648">
        <v>0</v>
      </c>
    </row>
    <row r="11" ht="28.5" customHeight="1">
      <c r="A11" s="2649"/>
      <c r="B11" s="2650"/>
      <c r="C11" s="2651" t="s">
        <v>470</v>
      </c>
    </row>
  </sheetData>
  <mergeCells>
    <mergeCell ref="A1:C1"/>
  </mergeCells>
  <printOptions horizontalCentered="1"/>
  <pageMargins left="0.393700787401575" right="0.393700787401575" top="0.78740157480315" bottom="0.393700787401575" header="0.51181" footer="0.51181"/>
  <pageSetup paperSize="9" orientation="landscape" errors="blank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31"/>
  <sheetViews>
    <sheetView showGridLines="0" topLeftCell="A1" zoomScaleNormal="100" zoomScalePageLayoutView="60" workbookViewId="0">
      <pane ySplit="0.2" topLeftCell="A5" activePane="bottomLeft" state="frozen"/>
      <selection activeCell="A1" sqref="A1"/>
    </sheetView>
  </sheetViews>
  <sheetFormatPr defaultColWidth="8" defaultRowHeight="14.25"/>
  <cols>
    <col min="1" max="1" width="45.8901960784314" style="16"/>
    <col min="2" max="2" width="27.2470588235294" style="16"/>
    <col min="3" max="3" width="27.2470588235294" style="16"/>
    <col min="4" max="4" width="45.8901960784314" style="16"/>
    <col min="5" max="5" width="27.2470588235294" style="16"/>
    <col min="6" max="6" width="27.2470588235294" style="16"/>
  </cols>
  <sheetData>
    <row r="1" ht="39" customHeight="1">
      <c r="A1" s="2652" t="s">
        <v>471</v>
      </c>
      <c r="B1" s="2653"/>
      <c r="C1" s="2654"/>
      <c r="D1" s="2655"/>
      <c r="E1" s="2656"/>
      <c r="F1" s="2657"/>
    </row>
    <row r="2" ht="17.25" customHeight="1">
      <c r="A2" s="2658"/>
      <c r="B2" s="2659"/>
      <c r="C2" s="2660"/>
      <c r="D2" s="2661"/>
      <c r="E2" s="2662"/>
      <c r="F2" s="2663" t="s">
        <v>472</v>
      </c>
    </row>
    <row r="3" ht="19.5" customHeight="1">
      <c r="A3" s="2664"/>
      <c r="B3" s="2665"/>
      <c r="C3" s="2666"/>
      <c r="D3" s="2667"/>
      <c r="E3" s="2668"/>
      <c r="F3" s="2669" t="s">
        <v>473</v>
      </c>
    </row>
    <row r="4" ht="28.5" customHeight="1">
      <c r="A4" s="2670" t="s">
        <v>41</v>
      </c>
      <c r="B4" s="2671" t="s">
        <v>51</v>
      </c>
      <c r="C4" s="2672" t="s">
        <v>474</v>
      </c>
      <c r="D4" s="2673" t="s">
        <v>41</v>
      </c>
      <c r="E4" s="2674" t="s">
        <v>51</v>
      </c>
      <c r="F4" s="2675" t="s">
        <v>474</v>
      </c>
    </row>
    <row r="5" ht="28.5" customHeight="1">
      <c r="A5" s="2676" t="s">
        <v>288</v>
      </c>
      <c r="B5" s="2677" t="s">
        <v>59</v>
      </c>
      <c r="C5" s="2678" t="s">
        <v>59</v>
      </c>
      <c r="D5" s="2679" t="s">
        <v>475</v>
      </c>
      <c r="E5" s="2680">
        <v>0</v>
      </c>
      <c r="F5" s="2681">
        <v>0</v>
      </c>
    </row>
    <row r="6" ht="28.5" customHeight="1">
      <c r="A6" s="2682" t="s">
        <v>476</v>
      </c>
      <c r="B6" s="2680">
        <v>0</v>
      </c>
      <c r="C6" s="2680">
        <f>C7+C9</f>
        <v>0</v>
      </c>
      <c r="D6" s="2683" t="s">
        <v>477</v>
      </c>
      <c r="E6" s="2684" t="s">
        <v>59</v>
      </c>
      <c r="F6" s="2685">
        <v>0</v>
      </c>
    </row>
    <row r="7" ht="28.5" customHeight="1">
      <c r="A7" s="2686" t="s">
        <v>478</v>
      </c>
      <c r="B7" s="2680">
        <v>0</v>
      </c>
      <c r="C7" s="2687">
        <v>0</v>
      </c>
      <c r="D7" s="2688" t="s">
        <v>479</v>
      </c>
      <c r="E7" s="2689" t="s">
        <v>59</v>
      </c>
      <c r="F7" s="2685">
        <v>0</v>
      </c>
    </row>
    <row r="8" ht="28.5" customHeight="1">
      <c r="A8" s="2690" t="s">
        <v>480</v>
      </c>
      <c r="B8" s="2680">
        <v>0</v>
      </c>
      <c r="C8" s="2691">
        <v>0</v>
      </c>
      <c r="D8" s="2692" t="s">
        <v>481</v>
      </c>
      <c r="E8" s="2693" t="s">
        <v>59</v>
      </c>
      <c r="F8" s="2694" t="s">
        <v>59</v>
      </c>
    </row>
    <row r="9" ht="28.5" customHeight="1">
      <c r="A9" s="2695" t="s">
        <v>482</v>
      </c>
      <c r="B9" s="2680">
        <v>0</v>
      </c>
      <c r="C9" s="2680">
        <f>C10+C11</f>
        <v>0</v>
      </c>
      <c r="D9" s="2696" t="s">
        <v>476</v>
      </c>
      <c r="E9" s="2680">
        <v>0</v>
      </c>
      <c r="F9" s="2697">
        <f>F10+F11</f>
        <v>0</v>
      </c>
    </row>
    <row r="10" ht="28.5" customHeight="1">
      <c r="A10" s="2698" t="s">
        <v>483</v>
      </c>
      <c r="B10" s="2680">
        <v>0</v>
      </c>
      <c r="C10" s="2699">
        <v>0</v>
      </c>
      <c r="D10" s="2700" t="s">
        <v>478</v>
      </c>
      <c r="E10" s="2680">
        <v>0</v>
      </c>
      <c r="F10" s="2701">
        <v>0</v>
      </c>
    </row>
    <row r="11" ht="28.5" customHeight="1">
      <c r="A11" s="2702" t="s">
        <v>484</v>
      </c>
      <c r="B11" s="2680">
        <v>0</v>
      </c>
      <c r="C11" s="2703">
        <v>0</v>
      </c>
      <c r="D11" s="2704" t="s">
        <v>485</v>
      </c>
      <c r="E11" s="2680">
        <v>0</v>
      </c>
      <c r="F11" s="2705">
        <v>0</v>
      </c>
    </row>
    <row r="12" ht="28.5" customHeight="1">
      <c r="A12" s="2706" t="s">
        <v>475</v>
      </c>
      <c r="B12" s="2680">
        <v>0</v>
      </c>
      <c r="C12" s="2707">
        <v>0</v>
      </c>
      <c r="D12" s="2708" t="s">
        <v>475</v>
      </c>
      <c r="E12" s="2680">
        <v>0</v>
      </c>
      <c r="F12" s="2709">
        <v>0</v>
      </c>
    </row>
    <row r="13" ht="28.5" customHeight="1">
      <c r="A13" s="2710" t="s">
        <v>486</v>
      </c>
      <c r="B13" s="2680">
        <v>0</v>
      </c>
      <c r="C13" s="2711">
        <v>0</v>
      </c>
      <c r="D13" s="2712" t="s">
        <v>477</v>
      </c>
      <c r="E13" s="2713" t="s">
        <v>59</v>
      </c>
      <c r="F13" s="2714">
        <v>0</v>
      </c>
    </row>
    <row r="14" ht="28.5" customHeight="1">
      <c r="A14" s="2715" t="s">
        <v>487</v>
      </c>
      <c r="B14" s="2716" t="s">
        <v>59</v>
      </c>
      <c r="C14" s="972">
        <v>0</v>
      </c>
      <c r="D14" s="2717" t="s">
        <v>488</v>
      </c>
      <c r="E14" s="2718">
        <v>0</v>
      </c>
      <c r="F14" s="2719">
        <v>0</v>
      </c>
    </row>
    <row r="15" ht="28.5" customHeight="1">
      <c r="A15" s="2720" t="s">
        <v>489</v>
      </c>
      <c r="B15" s="2721">
        <v>0</v>
      </c>
      <c r="C15" s="2722">
        <v>0</v>
      </c>
      <c r="D15" s="2723" t="s">
        <v>490</v>
      </c>
      <c r="E15" s="2724">
        <v>0</v>
      </c>
      <c r="F15" s="2725">
        <v>0</v>
      </c>
    </row>
    <row r="16" ht="28.5" customHeight="1">
      <c r="A16" s="2726" t="s">
        <v>491</v>
      </c>
      <c r="B16" s="2727">
        <v>0</v>
      </c>
      <c r="C16" s="2728">
        <v>0</v>
      </c>
      <c r="D16" s="2729" t="s">
        <v>492</v>
      </c>
      <c r="E16" s="2730" t="s">
        <v>59</v>
      </c>
      <c r="F16" s="2714">
        <v>0</v>
      </c>
    </row>
    <row r="17" ht="28.5" customHeight="1">
      <c r="A17" s="2731" t="s">
        <v>493</v>
      </c>
      <c r="B17" s="2732">
        <v>0</v>
      </c>
      <c r="C17" s="2733">
        <v>0</v>
      </c>
      <c r="D17" s="2734" t="s">
        <v>494</v>
      </c>
      <c r="E17" s="972">
        <f>E18+E19</f>
        <v>0</v>
      </c>
      <c r="F17" s="2735" t="s">
        <v>59</v>
      </c>
    </row>
    <row r="18" ht="28.5" customHeight="1">
      <c r="A18" s="2736" t="s">
        <v>495</v>
      </c>
      <c r="B18" s="2737" t="s">
        <v>59</v>
      </c>
      <c r="C18" s="972">
        <v>0</v>
      </c>
      <c r="D18" s="2738" t="s">
        <v>496</v>
      </c>
      <c r="E18" s="2739">
        <v>0</v>
      </c>
      <c r="F18" s="2740" t="s">
        <v>59</v>
      </c>
    </row>
    <row r="19" ht="28.5" customHeight="1">
      <c r="A19" s="2741" t="s">
        <v>497</v>
      </c>
      <c r="B19" s="2742" t="s">
        <v>59</v>
      </c>
      <c r="C19" s="972">
        <v>0</v>
      </c>
      <c r="D19" s="2743" t="s">
        <v>498</v>
      </c>
      <c r="E19" s="2744">
        <v>0</v>
      </c>
      <c r="F19" s="2745" t="s">
        <v>59</v>
      </c>
    </row>
    <row r="20" ht="28.5" customHeight="1">
      <c r="A20" s="2746" t="s">
        <v>499</v>
      </c>
      <c r="B20" s="2747" t="s">
        <v>59</v>
      </c>
      <c r="C20" s="972">
        <v>0</v>
      </c>
      <c r="D20" s="2748" t="s">
        <v>500</v>
      </c>
      <c r="E20" s="2749" t="s">
        <v>59</v>
      </c>
      <c r="F20" s="2750" t="s">
        <v>59</v>
      </c>
    </row>
    <row r="21" ht="28.5" customHeight="1">
      <c r="A21" s="2751" t="s">
        <v>322</v>
      </c>
      <c r="B21" s="2752" t="s">
        <v>59</v>
      </c>
      <c r="C21" s="2753" t="s">
        <v>59</v>
      </c>
      <c r="D21" s="2754" t="s">
        <v>501</v>
      </c>
      <c r="E21" s="2680">
        <v>0</v>
      </c>
      <c r="F21" s="2755">
        <v>0</v>
      </c>
    </row>
    <row r="22" ht="28.5" customHeight="1">
      <c r="A22" s="2756" t="s">
        <v>502</v>
      </c>
      <c r="B22" s="2757">
        <v>342.35</v>
      </c>
      <c r="C22" s="2758" t="s">
        <v>59</v>
      </c>
      <c r="D22" s="2759" t="s">
        <v>503</v>
      </c>
      <c r="E22" s="2680">
        <v>0</v>
      </c>
      <c r="F22" s="2760">
        <v>0</v>
      </c>
    </row>
    <row r="23" ht="28.5" customHeight="1">
      <c r="A23" s="2761" t="s">
        <v>504</v>
      </c>
      <c r="B23" s="2762">
        <v>1270.38</v>
      </c>
      <c r="C23" s="2763" t="s">
        <v>59</v>
      </c>
      <c r="D23" s="2764" t="s">
        <v>505</v>
      </c>
      <c r="E23" s="2765" t="s">
        <v>59</v>
      </c>
      <c r="F23" s="2714">
        <v>0</v>
      </c>
    </row>
    <row r="24" ht="28.5" customHeight="1">
      <c r="A24" s="2766" t="s">
        <v>506</v>
      </c>
      <c r="B24" s="2767">
        <v>45.68</v>
      </c>
      <c r="C24" s="2768" t="s">
        <v>59</v>
      </c>
      <c r="D24" s="2769" t="s">
        <v>492</v>
      </c>
      <c r="E24" s="2770" t="s">
        <v>59</v>
      </c>
      <c r="F24" s="2714">
        <v>0</v>
      </c>
    </row>
    <row r="25" ht="28.5" customHeight="1">
      <c r="A25" s="2771" t="s">
        <v>507</v>
      </c>
      <c r="B25" s="972">
        <v>10407</v>
      </c>
      <c r="C25" s="2772">
        <v>10392</v>
      </c>
      <c r="D25" s="2773" t="s">
        <v>508</v>
      </c>
      <c r="E25" s="2774" t="s">
        <v>59</v>
      </c>
      <c r="F25" s="2775" t="s">
        <v>59</v>
      </c>
    </row>
    <row r="26" ht="28.5" customHeight="1">
      <c r="A26" s="2776" t="s">
        <v>509</v>
      </c>
      <c r="B26" s="2777" t="s">
        <v>59</v>
      </c>
      <c r="C26" s="972">
        <v>1455.08</v>
      </c>
      <c r="D26" s="2778" t="s">
        <v>501</v>
      </c>
      <c r="E26" s="2680">
        <v>0</v>
      </c>
      <c r="F26" s="2779">
        <v>0</v>
      </c>
    </row>
    <row r="27" ht="28.5" customHeight="1">
      <c r="A27" s="2780" t="s">
        <v>290</v>
      </c>
      <c r="B27" s="2781" t="s">
        <v>59</v>
      </c>
      <c r="C27" s="2782" t="s">
        <v>59</v>
      </c>
      <c r="D27" s="2783" t="s">
        <v>510</v>
      </c>
      <c r="E27" s="2680">
        <v>0</v>
      </c>
      <c r="F27" s="2784">
        <v>0</v>
      </c>
    </row>
    <row r="28" ht="28.5" customHeight="1">
      <c r="A28" s="2785" t="s">
        <v>501</v>
      </c>
      <c r="B28" s="2680">
        <v>0</v>
      </c>
      <c r="C28" s="2680">
        <f>C29+C30</f>
        <v>0</v>
      </c>
      <c r="D28" s="2786" t="s">
        <v>505</v>
      </c>
      <c r="E28" s="2787" t="s">
        <v>59</v>
      </c>
      <c r="F28" s="2685">
        <v>0</v>
      </c>
    </row>
    <row r="29" ht="28.5" customHeight="1">
      <c r="A29" s="2788" t="s">
        <v>511</v>
      </c>
      <c r="B29" s="2680">
        <v>0</v>
      </c>
      <c r="C29" s="2789">
        <v>0</v>
      </c>
      <c r="D29" s="2790" t="s">
        <v>492</v>
      </c>
      <c r="E29" s="2791" t="s">
        <v>59</v>
      </c>
      <c r="F29" s="2685">
        <v>0</v>
      </c>
    </row>
    <row r="30" ht="28.5" customHeight="1">
      <c r="A30" s="2792" t="s">
        <v>512</v>
      </c>
      <c r="B30" s="2680">
        <v>0</v>
      </c>
      <c r="C30" s="2793">
        <v>0</v>
      </c>
      <c r="D30" s="2794" t="s">
        <v>513</v>
      </c>
      <c r="E30" s="2795">
        <v>0</v>
      </c>
      <c r="F30" s="2796" t="s">
        <v>59</v>
      </c>
    </row>
    <row r="31" ht="28.5" customHeight="1">
      <c r="A31" s="2797"/>
      <c r="B31" s="2798"/>
      <c r="C31" s="2799"/>
      <c r="D31" s="2800"/>
      <c r="E31" s="2801"/>
      <c r="F31" s="2802" t="s">
        <v>514</v>
      </c>
    </row>
  </sheetData>
  <mergeCells>
    <mergeCell ref="A1:F1"/>
  </mergeCells>
  <printOptions horizontalCentered="1"/>
  <pageMargins left="0.393700787401575" right="0.393700787401575" top="0.393700787401575" bottom="0.393700787401575" header="0.51181" footer="0.51181"/>
  <pageSetup paperSize="9" scale="65" orientation="landscape" errors="blank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9"/>
  <sheetViews>
    <sheetView tabSelected="1" topLeftCell="A1" zoomScaleNormal="100" zoomScalePageLayoutView="60" workbookViewId="0">
      <pane xSplit="0.05" ySplit="0.15" topLeftCell="B12" activePane="bottomRight" state="frozen"/>
      <selection activeCell="A1" sqref="A1"/>
    </sheetView>
  </sheetViews>
  <sheetFormatPr defaultColWidth="8" defaultRowHeight="14.25"/>
  <cols>
    <col min="1" max="1" width="45.8901960784314" style="16"/>
    <col min="2" max="2" width="20.7921568627451" style="16"/>
    <col min="3" max="3" width="20.2196078431373" style="16"/>
    <col min="4" max="4" width="20.2196078431373" style="16"/>
    <col min="5" max="5" width="23.5176470588235" style="16"/>
    <col min="6" max="6" width="25.0980392156863" style="16"/>
    <col min="7" max="7" width="17.3529411764706" style="16"/>
    <col min="8" max="8" width="15.7725490196078" style="16"/>
    <col min="9" max="9" width="15.7725490196078" style="16"/>
  </cols>
  <sheetData>
    <row r="1" ht="33" customHeight="1">
      <c r="A1" s="2803" t="s">
        <v>515</v>
      </c>
      <c r="B1" s="2804"/>
      <c r="C1" s="2805"/>
      <c r="D1" s="2806"/>
      <c r="E1" s="2807"/>
      <c r="F1" s="2808"/>
      <c r="G1" s="2809"/>
      <c r="H1" s="2810"/>
      <c r="I1" s="2811"/>
    </row>
    <row r="2" ht="19.5" customHeight="1">
      <c r="A2" s="2812"/>
      <c r="B2" s="2813"/>
      <c r="C2" s="2814"/>
      <c r="D2" s="2815"/>
      <c r="E2" s="2816"/>
      <c r="F2" s="2817"/>
      <c r="G2" s="2818"/>
      <c r="H2" s="2819"/>
      <c r="I2" s="2820" t="s">
        <v>40</v>
      </c>
    </row>
    <row r="3" ht="37.5" customHeight="1">
      <c r="A3" s="2821" t="s">
        <v>41</v>
      </c>
      <c r="B3" s="2822" t="s">
        <v>68</v>
      </c>
      <c r="C3" s="2823" t="s">
        <v>69</v>
      </c>
      <c r="D3" s="2824" t="s">
        <v>70</v>
      </c>
      <c r="E3" s="2825" t="s">
        <v>71</v>
      </c>
      <c r="F3" s="2826" t="s">
        <v>72</v>
      </c>
      <c r="G3" s="2827" t="s">
        <v>73</v>
      </c>
      <c r="H3" s="2828" t="s">
        <v>48</v>
      </c>
      <c r="I3" s="2829" t="s">
        <v>49</v>
      </c>
    </row>
    <row r="4" ht="28.5" customHeight="1">
      <c r="A4" s="2830" t="s">
        <v>516</v>
      </c>
      <c r="B4" s="972">
        <f>C4+D4+E4+F4+G4+H4+I4</f>
        <v>10350</v>
      </c>
      <c r="C4" s="972">
        <v>0</v>
      </c>
      <c r="D4" s="972">
        <v>10350</v>
      </c>
      <c r="E4" s="972">
        <v>0</v>
      </c>
      <c r="F4" s="972">
        <v>0</v>
      </c>
      <c r="G4" s="972">
        <v>0</v>
      </c>
      <c r="H4" s="972">
        <v>0</v>
      </c>
      <c r="I4" s="972">
        <v>0</v>
      </c>
    </row>
    <row r="5" ht="28.5" customHeight="1">
      <c r="A5" s="2831" t="s">
        <v>517</v>
      </c>
      <c r="B5" s="972">
        <f>C5+D5+E5+F5+G5+H5+I5</f>
        <v>0</v>
      </c>
      <c r="C5" s="2832">
        <v>0</v>
      </c>
      <c r="D5" s="2833">
        <v>0</v>
      </c>
      <c r="E5" s="2834">
        <v>0</v>
      </c>
      <c r="F5" s="2835">
        <v>0</v>
      </c>
      <c r="G5" s="2836">
        <v>0</v>
      </c>
      <c r="H5" s="2837">
        <v>0</v>
      </c>
      <c r="I5" s="2838">
        <v>0</v>
      </c>
    </row>
    <row r="6" ht="28.5" customHeight="1">
      <c r="A6" s="2839" t="s">
        <v>518</v>
      </c>
      <c r="B6" s="972">
        <f>C6+D6+E6+F6+G6+H6+I6</f>
        <v>10350</v>
      </c>
      <c r="C6" s="2840">
        <v>0</v>
      </c>
      <c r="D6" s="2841">
        <v>10350</v>
      </c>
      <c r="E6" s="2842">
        <v>0</v>
      </c>
      <c r="F6" s="2843">
        <v>0</v>
      </c>
      <c r="G6" s="2844">
        <v>0</v>
      </c>
      <c r="H6" s="2845">
        <v>0</v>
      </c>
      <c r="I6" s="2846">
        <v>0</v>
      </c>
    </row>
    <row r="7" ht="28.5" customHeight="1">
      <c r="A7" s="2847" t="s">
        <v>519</v>
      </c>
      <c r="B7" s="972">
        <f>C7+D7+E7+F7+G7+H7+I7</f>
        <v>0</v>
      </c>
      <c r="C7" s="2848">
        <v>0</v>
      </c>
      <c r="D7" s="2849">
        <v>0</v>
      </c>
      <c r="E7" s="2850">
        <v>0</v>
      </c>
      <c r="F7" s="2851">
        <v>0</v>
      </c>
      <c r="G7" s="2852">
        <v>0</v>
      </c>
      <c r="H7" s="2853">
        <v>0</v>
      </c>
      <c r="I7" s="2854">
        <v>0</v>
      </c>
    </row>
    <row r="8" ht="28.5" customHeight="1">
      <c r="A8" s="2855" t="s">
        <v>520</v>
      </c>
      <c r="B8" s="972">
        <f>B4-B5-B6-B7</f>
        <v>0</v>
      </c>
      <c r="C8" s="972">
        <f>C4-C5-C6-C7</f>
        <v>0</v>
      </c>
      <c r="D8" s="972">
        <f>D4-D5-D6-D7</f>
        <v>0</v>
      </c>
      <c r="E8" s="972">
        <f>E4-E5-E6-E7</f>
        <v>0</v>
      </c>
      <c r="F8" s="972">
        <f>F4-F5-F6-F7</f>
        <v>0</v>
      </c>
      <c r="G8" s="972">
        <f>G4-G5-G6-G7</f>
        <v>0</v>
      </c>
      <c r="H8" s="972">
        <f>H4-H5-H6-H7</f>
        <v>0</v>
      </c>
      <c r="I8" s="972">
        <f>I4-I5-I6-I7</f>
        <v>0</v>
      </c>
    </row>
    <row r="9" ht="28.5" customHeight="1">
      <c r="A9" s="2856" t="s">
        <v>521</v>
      </c>
      <c r="B9" s="972">
        <f>C9+D9+E9+F9+G9+H9+I9</f>
        <v>0</v>
      </c>
      <c r="C9" s="972">
        <v>0</v>
      </c>
      <c r="D9" s="972">
        <v>0</v>
      </c>
      <c r="E9" s="972">
        <v>0</v>
      </c>
      <c r="F9" s="972">
        <v>0</v>
      </c>
      <c r="G9" s="972">
        <v>0</v>
      </c>
      <c r="H9" s="972">
        <v>0</v>
      </c>
      <c r="I9" s="972">
        <v>0</v>
      </c>
    </row>
    <row r="10" ht="28.5" customHeight="1">
      <c r="A10" s="2857" t="s">
        <v>522</v>
      </c>
      <c r="B10" s="972">
        <f>C10+D10+E10+F10+G10+H10+I10</f>
        <v>0</v>
      </c>
      <c r="C10" s="2858">
        <v>0</v>
      </c>
      <c r="D10" s="2859">
        <v>0</v>
      </c>
      <c r="E10" s="2860">
        <v>0</v>
      </c>
      <c r="F10" s="2861">
        <v>0</v>
      </c>
      <c r="G10" s="2862">
        <v>0</v>
      </c>
      <c r="H10" s="2863">
        <v>0</v>
      </c>
      <c r="I10" s="2864">
        <v>0</v>
      </c>
    </row>
    <row r="11" ht="28.5" customHeight="1">
      <c r="A11" s="2865" t="s">
        <v>523</v>
      </c>
      <c r="B11" s="972">
        <f>C11</f>
        <v>0</v>
      </c>
      <c r="C11" s="2866">
        <v>0</v>
      </c>
      <c r="D11" s="2867" t="s">
        <v>59</v>
      </c>
      <c r="E11" s="2868" t="s">
        <v>59</v>
      </c>
      <c r="F11" s="2869" t="s">
        <v>59</v>
      </c>
      <c r="G11" s="2870" t="s">
        <v>59</v>
      </c>
      <c r="H11" s="2871" t="s">
        <v>59</v>
      </c>
      <c r="I11" s="2872" t="s">
        <v>59</v>
      </c>
    </row>
    <row r="12" ht="28.5" customHeight="1">
      <c r="A12" s="2873" t="s">
        <v>524</v>
      </c>
      <c r="B12" s="972">
        <f>F12</f>
        <v>0</v>
      </c>
      <c r="C12" s="2874" t="s">
        <v>59</v>
      </c>
      <c r="D12" s="2875" t="s">
        <v>59</v>
      </c>
      <c r="E12" s="2876" t="s">
        <v>59</v>
      </c>
      <c r="F12" s="2877">
        <v>0</v>
      </c>
      <c r="G12" s="2878" t="s">
        <v>59</v>
      </c>
      <c r="H12" s="2879" t="s">
        <v>59</v>
      </c>
      <c r="I12" s="2880" t="s">
        <v>59</v>
      </c>
    </row>
    <row r="13" ht="30.75" customHeight="1">
      <c r="A13" s="2881" t="s">
        <v>525</v>
      </c>
      <c r="B13" s="972">
        <f>I13</f>
        <v>0</v>
      </c>
      <c r="C13" s="2882" t="s">
        <v>59</v>
      </c>
      <c r="D13" s="2883" t="s">
        <v>59</v>
      </c>
      <c r="E13" s="2884" t="s">
        <v>59</v>
      </c>
      <c r="F13" s="2885" t="s">
        <v>59</v>
      </c>
      <c r="G13" s="2886" t="s">
        <v>59</v>
      </c>
      <c r="H13" s="2887" t="s">
        <v>59</v>
      </c>
      <c r="I13" s="2888">
        <v>0</v>
      </c>
    </row>
    <row r="14" ht="28.5" customHeight="1">
      <c r="A14" s="2889" t="s">
        <v>526</v>
      </c>
      <c r="B14" s="972">
        <f>I14</f>
        <v>0</v>
      </c>
      <c r="C14" s="2890" t="s">
        <v>59</v>
      </c>
      <c r="D14" s="2891" t="s">
        <v>59</v>
      </c>
      <c r="E14" s="2892" t="s">
        <v>59</v>
      </c>
      <c r="F14" s="2893" t="s">
        <v>59</v>
      </c>
      <c r="G14" s="2894" t="s">
        <v>59</v>
      </c>
      <c r="H14" s="2895" t="s">
        <v>59</v>
      </c>
      <c r="I14" s="2896">
        <v>0</v>
      </c>
    </row>
    <row r="15" ht="28.5" customHeight="1">
      <c r="A15" s="2897" t="s">
        <v>527</v>
      </c>
      <c r="B15" s="972">
        <f>I15</f>
        <v>0</v>
      </c>
      <c r="C15" s="2898" t="s">
        <v>59</v>
      </c>
      <c r="D15" s="2899" t="s">
        <v>59</v>
      </c>
      <c r="E15" s="2900" t="s">
        <v>59</v>
      </c>
      <c r="F15" s="2901" t="s">
        <v>59</v>
      </c>
      <c r="G15" s="2902" t="s">
        <v>59</v>
      </c>
      <c r="H15" s="2903" t="s">
        <v>59</v>
      </c>
      <c r="I15" s="2904">
        <v>0</v>
      </c>
    </row>
    <row r="16" ht="28.5" customHeight="1">
      <c r="A16" s="2905" t="s">
        <v>528</v>
      </c>
      <c r="B16" s="972">
        <f>B9-B10-B11-B12-B13-B14-B15</f>
        <v>0</v>
      </c>
      <c r="C16" s="972">
        <f>C9-C10-C11</f>
        <v>0</v>
      </c>
      <c r="D16" s="972">
        <f>D9-D10</f>
        <v>0</v>
      </c>
      <c r="E16" s="972">
        <f>E9-E10</f>
        <v>0</v>
      </c>
      <c r="F16" s="972">
        <f>F9-F10-F12</f>
        <v>0</v>
      </c>
      <c r="G16" s="972">
        <f>G9-G10</f>
        <v>0</v>
      </c>
      <c r="H16" s="972">
        <f>H9-H10</f>
        <v>0</v>
      </c>
      <c r="I16" s="972">
        <f>I9-I10-I13-I14-I15</f>
        <v>0</v>
      </c>
    </row>
    <row r="17" ht="28.5" customHeight="1">
      <c r="A17" s="2906" t="s">
        <v>529</v>
      </c>
      <c r="B17" s="972">
        <f>C17+D17+E17+F17+G17+H17+I17</f>
        <v>33832702.47</v>
      </c>
      <c r="C17" s="972">
        <v>0</v>
      </c>
      <c r="D17" s="972">
        <v>33832702.47</v>
      </c>
      <c r="E17" s="972">
        <v>0</v>
      </c>
      <c r="F17" s="972">
        <v>0</v>
      </c>
      <c r="G17" s="972">
        <v>0</v>
      </c>
      <c r="H17" s="972">
        <v>0</v>
      </c>
      <c r="I17" s="972">
        <v>0</v>
      </c>
    </row>
    <row r="18" ht="28.5" customHeight="1">
      <c r="A18" s="2907" t="s">
        <v>530</v>
      </c>
      <c r="B18" s="972">
        <f>C18+D18</f>
        <v>33832702.47</v>
      </c>
      <c r="C18" s="2908">
        <v>0</v>
      </c>
      <c r="D18" s="2909">
        <v>33832702.47</v>
      </c>
      <c r="E18" s="2910" t="s">
        <v>59</v>
      </c>
      <c r="F18" s="2911" t="s">
        <v>59</v>
      </c>
      <c r="G18" s="2912" t="s">
        <v>59</v>
      </c>
      <c r="H18" s="2913" t="s">
        <v>59</v>
      </c>
      <c r="I18" s="2914" t="s">
        <v>59</v>
      </c>
    </row>
    <row r="19" ht="28.5" customHeight="1">
      <c r="A19" s="2915" t="s">
        <v>531</v>
      </c>
      <c r="B19" s="972">
        <f>F19+G19</f>
        <v>0</v>
      </c>
      <c r="C19" s="2916" t="s">
        <v>59</v>
      </c>
      <c r="D19" s="2917" t="s">
        <v>59</v>
      </c>
      <c r="E19" s="2918" t="s">
        <v>59</v>
      </c>
      <c r="F19" s="2919">
        <v>0</v>
      </c>
      <c r="G19" s="2920">
        <v>0</v>
      </c>
      <c r="H19" s="2921" t="s">
        <v>59</v>
      </c>
      <c r="I19" s="2922" t="s">
        <v>59</v>
      </c>
    </row>
    <row r="20" ht="28.5" customHeight="1">
      <c r="A20" s="2923" t="s">
        <v>532</v>
      </c>
      <c r="B20" s="972">
        <f>F20+G20</f>
        <v>0</v>
      </c>
      <c r="C20" s="2924" t="s">
        <v>59</v>
      </c>
      <c r="D20" s="2925" t="s">
        <v>59</v>
      </c>
      <c r="E20" s="2926" t="s">
        <v>59</v>
      </c>
      <c r="F20" s="2927">
        <v>0</v>
      </c>
      <c r="G20" s="2928">
        <v>0</v>
      </c>
      <c r="H20" s="2929" t="s">
        <v>59</v>
      </c>
      <c r="I20" s="2930" t="s">
        <v>59</v>
      </c>
    </row>
    <row r="21" ht="28.5" customHeight="1">
      <c r="A21" s="2931" t="s">
        <v>533</v>
      </c>
      <c r="B21" s="972">
        <f>F21+G21+H21</f>
        <v>0</v>
      </c>
      <c r="C21" s="2932" t="s">
        <v>59</v>
      </c>
      <c r="D21" s="2933" t="s">
        <v>59</v>
      </c>
      <c r="E21" s="2934" t="s">
        <v>59</v>
      </c>
      <c r="F21" s="2935">
        <v>0</v>
      </c>
      <c r="G21" s="2936">
        <v>0</v>
      </c>
      <c r="H21" s="2937">
        <v>0</v>
      </c>
      <c r="I21" s="2938" t="s">
        <v>59</v>
      </c>
    </row>
    <row r="22" ht="28.5" customHeight="1">
      <c r="A22" s="2939" t="s">
        <v>534</v>
      </c>
      <c r="B22" s="972">
        <f>B17-B18-B19-B20-B21</f>
        <v>0</v>
      </c>
      <c r="C22" s="972">
        <f>C17-C18</f>
        <v>0</v>
      </c>
      <c r="D22" s="972">
        <f>D17-D18</f>
        <v>0</v>
      </c>
      <c r="E22" s="972">
        <f>E17</f>
        <v>0</v>
      </c>
      <c r="F22" s="972">
        <f>((F17-F19)-F20)-F21</f>
        <v>0</v>
      </c>
      <c r="G22" s="972">
        <f>G17-G19-G20-G21</f>
        <v>0</v>
      </c>
      <c r="H22" s="972">
        <f>H17-H21</f>
        <v>0</v>
      </c>
      <c r="I22" s="972">
        <f>I17</f>
        <v>0</v>
      </c>
    </row>
    <row r="23" ht="28.5" customHeight="1">
      <c r="A23" s="2940" t="s">
        <v>535</v>
      </c>
      <c r="B23" s="972">
        <f>C23+D23+E23+F23+G23+H23+I23</f>
        <v>82000</v>
      </c>
      <c r="C23" s="972">
        <v>0</v>
      </c>
      <c r="D23" s="972">
        <v>82000</v>
      </c>
      <c r="E23" s="972">
        <v>0</v>
      </c>
      <c r="F23" s="972">
        <v>0</v>
      </c>
      <c r="G23" s="972">
        <v>0</v>
      </c>
      <c r="H23" s="972">
        <v>0</v>
      </c>
      <c r="I23" s="972">
        <v>0</v>
      </c>
    </row>
    <row r="24" ht="28.5" customHeight="1">
      <c r="A24" s="2941" t="s">
        <v>536</v>
      </c>
      <c r="B24" s="972">
        <f>C24+D24</f>
        <v>0</v>
      </c>
      <c r="C24" s="2942">
        <v>0</v>
      </c>
      <c r="D24" s="2943">
        <v>0</v>
      </c>
      <c r="E24" s="2944" t="s">
        <v>59</v>
      </c>
      <c r="F24" s="2945" t="s">
        <v>59</v>
      </c>
      <c r="G24" s="2946" t="s">
        <v>59</v>
      </c>
      <c r="H24" s="2947" t="s">
        <v>59</v>
      </c>
      <c r="I24" s="2948" t="s">
        <v>59</v>
      </c>
    </row>
    <row r="25" ht="28.5" customHeight="1">
      <c r="A25" s="2949" t="s">
        <v>537</v>
      </c>
      <c r="B25" s="972">
        <f>F25+G25</f>
        <v>0</v>
      </c>
      <c r="C25" s="2950" t="s">
        <v>59</v>
      </c>
      <c r="D25" s="2951" t="s">
        <v>59</v>
      </c>
      <c r="E25" s="2952" t="s">
        <v>59</v>
      </c>
      <c r="F25" s="2953">
        <v>0</v>
      </c>
      <c r="G25" s="2954">
        <v>0</v>
      </c>
      <c r="H25" s="2955" t="s">
        <v>59</v>
      </c>
      <c r="I25" s="2956" t="s">
        <v>59</v>
      </c>
    </row>
    <row r="26" ht="28.5" customHeight="1">
      <c r="A26" s="2957" t="s">
        <v>538</v>
      </c>
      <c r="B26" s="972">
        <f>C26+D26+E26+F26+G26+H26+I26</f>
        <v>0</v>
      </c>
      <c r="C26" s="2958">
        <v>0</v>
      </c>
      <c r="D26" s="2959">
        <v>0</v>
      </c>
      <c r="E26" s="2960">
        <v>0</v>
      </c>
      <c r="F26" s="2961">
        <v>0</v>
      </c>
      <c r="G26" s="2962">
        <v>0</v>
      </c>
      <c r="H26" s="2963">
        <v>0</v>
      </c>
      <c r="I26" s="2964">
        <v>0</v>
      </c>
    </row>
    <row r="27" ht="28.5" customHeight="1">
      <c r="A27" s="2965" t="s">
        <v>539</v>
      </c>
      <c r="B27" s="972">
        <f>F27+G27+H27</f>
        <v>0</v>
      </c>
      <c r="C27" s="2966" t="s">
        <v>59</v>
      </c>
      <c r="D27" s="2967" t="s">
        <v>59</v>
      </c>
      <c r="E27" s="2968" t="s">
        <v>59</v>
      </c>
      <c r="F27" s="2969">
        <v>0</v>
      </c>
      <c r="G27" s="2970">
        <v>0</v>
      </c>
      <c r="H27" s="2971">
        <v>0</v>
      </c>
      <c r="I27" s="2972" t="s">
        <v>59</v>
      </c>
    </row>
    <row r="28" ht="27" customHeight="1">
      <c r="A28" s="2973" t="s">
        <v>534</v>
      </c>
      <c r="B28" s="972">
        <f>B23-B24-B25-B26-B27</f>
        <v>82000</v>
      </c>
      <c r="C28" s="972">
        <f>(C23-C24)-C26</f>
        <v>0</v>
      </c>
      <c r="D28" s="972">
        <f>(D23-D24)-D26</f>
        <v>82000</v>
      </c>
      <c r="E28" s="972">
        <f>E23-E26</f>
        <v>0</v>
      </c>
      <c r="F28" s="972">
        <f>((F23-F25)-F26)-F27</f>
        <v>0</v>
      </c>
      <c r="G28" s="972">
        <f>((G23-G25)-G26)-G27</f>
        <v>0</v>
      </c>
      <c r="H28" s="972">
        <f>(H23-H26)-H27</f>
        <v>0</v>
      </c>
      <c r="I28" s="972">
        <f>I23-I26</f>
        <v>0</v>
      </c>
    </row>
    <row r="29" ht="28.5" customHeight="1">
      <c r="A29" s="2974"/>
      <c r="B29" s="2975"/>
      <c r="C29" s="2976"/>
      <c r="D29" s="2977"/>
      <c r="E29" s="2978"/>
      <c r="F29" s="2979"/>
      <c r="G29" s="2980"/>
      <c r="H29" s="2981"/>
      <c r="I29" s="2982" t="s">
        <v>540</v>
      </c>
    </row>
  </sheetData>
  <mergeCells>
    <mergeCell ref="A1:I1"/>
  </mergeCells>
  <printOptions horizontalCentered="1"/>
  <pageMargins left="0.393700787401575" right="0.393700787401575" top="0.393700787401575" bottom="0.393700787401575" header="0.51181" footer="0.51181"/>
  <pageSetup paperSize="9" scale="65" orientation="landscape" errors="blank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8"/>
  <sheetViews>
    <sheetView showGridLines="0" topLeftCell="A1" zoomScaleNormal="100" zoomScalePageLayoutView="60" workbookViewId="0">
      <pane xSplit="0.15" ySplit="0.3" topLeftCell="D7" activePane="bottomRight" state="frozen"/>
      <selection activeCell="A1" sqref="A1"/>
    </sheetView>
  </sheetViews>
  <sheetFormatPr defaultColWidth="8" defaultRowHeight="14.25"/>
  <cols>
    <col min="1" max="1" width="23.6627450980392" style="16"/>
    <col min="2" max="2" width="23.3764705882353" style="16"/>
    <col min="3" max="3" width="22.8" style="16"/>
    <col min="4" max="4" width="24.2352941176471" style="16"/>
    <col min="5" max="5" width="24.2352941176471" style="16"/>
    <col min="6" max="6" width="24.2352941176471" style="16"/>
    <col min="7" max="7" width="24.2352941176471" style="16"/>
    <col min="8" max="8" width="24.2352941176471" style="16"/>
    <col min="9" max="9" width="24.2352941176471" style="16"/>
    <col min="10" max="10" width="24.2352941176471" style="16"/>
    <col min="11" max="11" width="24.2352941176471" style="16"/>
    <col min="12" max="12" width="24.2352941176471" style="16"/>
    <col min="13" max="13" width="24.2352941176471" style="16"/>
    <col min="14" max="14" width="24.2352941176471" style="16"/>
    <col min="15" max="15" width="24.2352941176471" style="16"/>
    <col min="16" max="16" width="24.2352941176471" style="16"/>
    <col min="17" max="17" width="24.2352941176471" style="16"/>
  </cols>
  <sheetData>
    <row r="1" ht="48" customHeight="1">
      <c r="A1" s="591" t="s">
        <v>38</v>
      </c>
      <c r="B1" s="592"/>
      <c r="C1" s="593"/>
      <c r="D1" s="594"/>
      <c r="E1" s="595"/>
      <c r="F1" s="596"/>
      <c r="G1" s="597"/>
      <c r="H1" s="598"/>
      <c r="I1" s="599"/>
      <c r="J1" s="600"/>
      <c r="K1" s="601"/>
      <c r="L1" s="602"/>
      <c r="M1" s="603"/>
      <c r="N1" s="604"/>
      <c r="O1" s="605"/>
      <c r="P1" s="606"/>
      <c r="Q1" s="607"/>
    </row>
    <row r="2" customHeight="1">
      <c r="A2" s="608"/>
      <c r="B2" s="609"/>
      <c r="C2" s="610"/>
      <c r="D2" s="611"/>
      <c r="E2" s="612"/>
      <c r="F2" s="613"/>
      <c r="G2" s="614"/>
      <c r="H2" s="615"/>
      <c r="I2" s="616"/>
      <c r="J2" s="617"/>
      <c r="K2" s="618"/>
      <c r="L2" s="619"/>
      <c r="M2" s="620"/>
      <c r="N2" s="621"/>
      <c r="O2" s="622"/>
      <c r="P2" s="623"/>
      <c r="Q2" s="624"/>
    </row>
    <row r="3" ht="19.5" customHeight="1">
      <c r="A3" s="625"/>
      <c r="B3" s="626"/>
      <c r="C3" s="627"/>
      <c r="D3" s="628"/>
      <c r="E3" s="629"/>
      <c r="F3" s="630"/>
      <c r="G3" s="631"/>
      <c r="H3" s="632"/>
      <c r="I3" s="633"/>
      <c r="J3" s="634"/>
      <c r="K3" s="635"/>
      <c r="L3" s="636"/>
      <c r="M3" s="637"/>
      <c r="N3" s="638"/>
      <c r="O3" s="639"/>
      <c r="P3" s="640"/>
      <c r="Q3" s="641" t="s">
        <v>39</v>
      </c>
    </row>
    <row r="4" ht="19.5" customHeight="1">
      <c r="A4" s="642"/>
      <c r="B4" s="643"/>
      <c r="C4" s="644"/>
      <c r="D4" s="645"/>
      <c r="E4" s="646"/>
      <c r="F4" s="647"/>
      <c r="G4" s="648"/>
      <c r="H4" s="649"/>
      <c r="I4" s="650"/>
      <c r="J4" s="651"/>
      <c r="K4" s="652"/>
      <c r="L4" s="653"/>
      <c r="M4" s="654"/>
      <c r="N4" s="655"/>
      <c r="O4" s="656"/>
      <c r="P4" s="657"/>
      <c r="Q4" s="658" t="s">
        <v>40</v>
      </c>
    </row>
    <row r="5" ht="30" customHeight="1">
      <c r="A5" s="659" t="s">
        <v>41</v>
      </c>
      <c r="B5" s="660" t="s">
        <v>42</v>
      </c>
      <c r="C5" s="661"/>
      <c r="D5" s="662" t="s">
        <v>43</v>
      </c>
      <c r="E5" s="663"/>
      <c r="F5" s="664" t="s">
        <v>44</v>
      </c>
      <c r="G5" s="665"/>
      <c r="H5" s="666" t="s">
        <v>45</v>
      </c>
      <c r="I5" s="667"/>
      <c r="J5" s="668" t="s">
        <v>46</v>
      </c>
      <c r="K5" s="669"/>
      <c r="L5" s="670" t="s">
        <v>47</v>
      </c>
      <c r="M5" s="671"/>
      <c r="N5" s="672" t="s">
        <v>48</v>
      </c>
      <c r="O5" s="673"/>
      <c r="P5" s="674" t="s">
        <v>49</v>
      </c>
      <c r="Q5" s="675"/>
    </row>
    <row r="6" ht="30" customHeight="1">
      <c r="A6" s="676"/>
      <c r="B6" s="677" t="s">
        <v>50</v>
      </c>
      <c r="C6" s="678" t="s">
        <v>51</v>
      </c>
      <c r="D6" s="679" t="s">
        <v>50</v>
      </c>
      <c r="E6" s="680" t="s">
        <v>51</v>
      </c>
      <c r="F6" s="681" t="s">
        <v>50</v>
      </c>
      <c r="G6" s="682" t="s">
        <v>51</v>
      </c>
      <c r="H6" s="683" t="s">
        <v>50</v>
      </c>
      <c r="I6" s="684" t="s">
        <v>51</v>
      </c>
      <c r="J6" s="685" t="s">
        <v>50</v>
      </c>
      <c r="K6" s="686" t="s">
        <v>51</v>
      </c>
      <c r="L6" s="687" t="s">
        <v>50</v>
      </c>
      <c r="M6" s="688" t="s">
        <v>51</v>
      </c>
      <c r="N6" s="689" t="s">
        <v>50</v>
      </c>
      <c r="O6" s="690" t="s">
        <v>51</v>
      </c>
      <c r="P6" s="691" t="s">
        <v>50</v>
      </c>
      <c r="Q6" s="692" t="s">
        <v>51</v>
      </c>
    </row>
    <row r="7" ht="30" customHeight="1">
      <c r="A7" s="693" t="s">
        <v>52</v>
      </c>
      <c r="B7" s="694">
        <f>D7+F7+H7+J7+L7+N7+P7</f>
        <v>0</v>
      </c>
      <c r="C7" s="694">
        <f>E7+G7+I7+K7+M7+O7+Q7</f>
        <v>0</v>
      </c>
      <c r="D7" s="694">
        <f>D8+D9+D10+D11+D12+D13</f>
        <v>0</v>
      </c>
      <c r="E7" s="694">
        <f>E8+E9+E10+E11+E12+E13</f>
        <v>0</v>
      </c>
      <c r="F7" s="694">
        <f>F8+F9+F10+F11+F12+F13</f>
        <v>50124521.27</v>
      </c>
      <c r="G7" s="695">
        <f>G8+G9+G10+G11+G12+G13</f>
        <v>60045847.34</v>
      </c>
      <c r="H7" s="696">
        <f>H8+H9+H10+H11+H12</f>
        <v>0</v>
      </c>
      <c r="I7" s="694">
        <f>I8+I9+I10+I11+I12</f>
        <v>0</v>
      </c>
      <c r="J7" s="694">
        <f>J8+J9+J10+J11+J12</f>
        <v>0</v>
      </c>
      <c r="K7" s="694">
        <f>K8+K9+K10+K11+K12</f>
        <v>0</v>
      </c>
      <c r="L7" s="694">
        <f>L8+L9+L10+L11+L12</f>
        <v>0</v>
      </c>
      <c r="M7" s="694">
        <f>M8+M9+M10+M11+M12</f>
        <v>0</v>
      </c>
      <c r="N7" s="694">
        <f>N8+N9+N10+N11+N12</f>
        <v>0</v>
      </c>
      <c r="O7" s="694">
        <f>O8+O9+O10+O11+O12</f>
        <v>0</v>
      </c>
      <c r="P7" s="694">
        <f>P8+P9+P10+P11+P12</f>
        <v>0</v>
      </c>
      <c r="Q7" s="694">
        <f>Q8+Q9+Q10+Q11+Q12</f>
        <v>0</v>
      </c>
    </row>
    <row r="8" ht="30" customHeight="1">
      <c r="A8" s="697" t="s">
        <v>53</v>
      </c>
      <c r="B8" s="694">
        <f>D8+F8+H8+J8+L8+N8+P8</f>
        <v>0</v>
      </c>
      <c r="C8" s="694">
        <f>E8+G8+I8+K8+M8+O8+Q8</f>
        <v>0</v>
      </c>
      <c r="D8" s="698">
        <v>0</v>
      </c>
      <c r="E8" s="699">
        <v>0</v>
      </c>
      <c r="F8" s="700">
        <v>0</v>
      </c>
      <c r="G8" s="701">
        <v>0</v>
      </c>
      <c r="H8" s="702">
        <v>0</v>
      </c>
      <c r="I8" s="703">
        <v>0</v>
      </c>
      <c r="J8" s="704">
        <v>0</v>
      </c>
      <c r="K8" s="705">
        <v>0</v>
      </c>
      <c r="L8" s="706">
        <v>0</v>
      </c>
      <c r="M8" s="707">
        <v>0</v>
      </c>
      <c r="N8" s="708">
        <v>0</v>
      </c>
      <c r="O8" s="709">
        <v>0</v>
      </c>
      <c r="P8" s="710">
        <v>0</v>
      </c>
      <c r="Q8" s="711">
        <v>0</v>
      </c>
    </row>
    <row r="9" ht="30" customHeight="1">
      <c r="A9" s="712" t="s">
        <v>54</v>
      </c>
      <c r="B9" s="694">
        <f>D9+F9+H9+J9+L9+N9+P9</f>
        <v>0</v>
      </c>
      <c r="C9" s="694">
        <f>E9+G9+I9+K9+M9+O9+Q9</f>
        <v>0</v>
      </c>
      <c r="D9" s="713">
        <v>0</v>
      </c>
      <c r="E9" s="714">
        <v>0</v>
      </c>
      <c r="F9" s="715">
        <v>0</v>
      </c>
      <c r="G9" s="716">
        <v>0</v>
      </c>
      <c r="H9" s="717">
        <v>0</v>
      </c>
      <c r="I9" s="718">
        <v>0</v>
      </c>
      <c r="J9" s="719">
        <v>0</v>
      </c>
      <c r="K9" s="720">
        <v>0</v>
      </c>
      <c r="L9" s="721">
        <v>0</v>
      </c>
      <c r="M9" s="722">
        <v>0</v>
      </c>
      <c r="N9" s="723">
        <v>0</v>
      </c>
      <c r="O9" s="724">
        <v>0</v>
      </c>
      <c r="P9" s="725">
        <v>0</v>
      </c>
      <c r="Q9" s="726">
        <v>0</v>
      </c>
    </row>
    <row r="10" ht="30" customHeight="1">
      <c r="A10" s="727" t="s">
        <v>55</v>
      </c>
      <c r="B10" s="694">
        <f>D10+F10+H10+J10+L10+N10+P10</f>
        <v>19664521.27</v>
      </c>
      <c r="C10" s="694">
        <f>E10+G10+I10+K10+M10+O10+Q10</f>
        <v>26213144.87</v>
      </c>
      <c r="D10" s="728">
        <v>0</v>
      </c>
      <c r="E10" s="729">
        <v>0</v>
      </c>
      <c r="F10" s="730">
        <v>19664521.27</v>
      </c>
      <c r="G10" s="731">
        <v>26213144.87</v>
      </c>
      <c r="H10" s="732">
        <v>0</v>
      </c>
      <c r="I10" s="733">
        <v>0</v>
      </c>
      <c r="J10" s="734">
        <v>0</v>
      </c>
      <c r="K10" s="735">
        <v>0</v>
      </c>
      <c r="L10" s="736">
        <v>0</v>
      </c>
      <c r="M10" s="737">
        <v>0</v>
      </c>
      <c r="N10" s="738">
        <v>0</v>
      </c>
      <c r="O10" s="739">
        <v>0</v>
      </c>
      <c r="P10" s="740">
        <v>0</v>
      </c>
      <c r="Q10" s="741">
        <v>0</v>
      </c>
    </row>
    <row r="11" ht="30" customHeight="1">
      <c r="A11" s="742" t="s">
        <v>56</v>
      </c>
      <c r="B11" s="694">
        <f>D11+F11+H11+J11+L11+N11+P11</f>
        <v>30460000</v>
      </c>
      <c r="C11" s="694">
        <f>E11+G11+I11+K11+M11+O11+Q11</f>
        <v>33832702.47</v>
      </c>
      <c r="D11" s="743">
        <v>0</v>
      </c>
      <c r="E11" s="744">
        <v>0</v>
      </c>
      <c r="F11" s="745">
        <v>30460000</v>
      </c>
      <c r="G11" s="746">
        <v>33832702.47</v>
      </c>
      <c r="H11" s="747">
        <v>0</v>
      </c>
      <c r="I11" s="748">
        <v>0</v>
      </c>
      <c r="J11" s="749">
        <v>0</v>
      </c>
      <c r="K11" s="750">
        <v>0</v>
      </c>
      <c r="L11" s="751">
        <v>0</v>
      </c>
      <c r="M11" s="752">
        <v>0</v>
      </c>
      <c r="N11" s="753">
        <v>0</v>
      </c>
      <c r="O11" s="754">
        <v>0</v>
      </c>
      <c r="P11" s="755">
        <v>0</v>
      </c>
      <c r="Q11" s="756">
        <v>0</v>
      </c>
    </row>
    <row r="12" ht="30" customHeight="1">
      <c r="A12" s="757" t="s">
        <v>57</v>
      </c>
      <c r="B12" s="694">
        <f>D12+F12+H12+J12+L12+N12+P12</f>
        <v>0</v>
      </c>
      <c r="C12" s="694">
        <f>E12+G12+I12+K12+M12+O12+Q12</f>
        <v>0</v>
      </c>
      <c r="D12" s="758">
        <v>0</v>
      </c>
      <c r="E12" s="759">
        <v>0</v>
      </c>
      <c r="F12" s="760">
        <v>0</v>
      </c>
      <c r="G12" s="761">
        <v>0</v>
      </c>
      <c r="H12" s="762">
        <v>0</v>
      </c>
      <c r="I12" s="763">
        <v>0</v>
      </c>
      <c r="J12" s="764">
        <v>0</v>
      </c>
      <c r="K12" s="765">
        <v>0</v>
      </c>
      <c r="L12" s="766">
        <v>0</v>
      </c>
      <c r="M12" s="767">
        <v>0</v>
      </c>
      <c r="N12" s="768">
        <v>0</v>
      </c>
      <c r="O12" s="769">
        <v>0</v>
      </c>
      <c r="P12" s="770">
        <v>0</v>
      </c>
      <c r="Q12" s="771">
        <v>0</v>
      </c>
    </row>
    <row r="13" ht="30" customHeight="1">
      <c r="A13" s="772" t="s">
        <v>58</v>
      </c>
      <c r="B13" s="694">
        <f>D13+F13</f>
        <v>0</v>
      </c>
      <c r="C13" s="694">
        <f>E13+G13</f>
        <v>0</v>
      </c>
      <c r="D13" s="773">
        <v>0</v>
      </c>
      <c r="E13" s="774">
        <v>0</v>
      </c>
      <c r="F13" s="775">
        <v>0</v>
      </c>
      <c r="G13" s="776">
        <v>0</v>
      </c>
      <c r="H13" s="777" t="s">
        <v>59</v>
      </c>
      <c r="I13" s="778" t="s">
        <v>59</v>
      </c>
      <c r="J13" s="779" t="s">
        <v>59</v>
      </c>
      <c r="K13" s="780" t="s">
        <v>59</v>
      </c>
      <c r="L13" s="781" t="s">
        <v>59</v>
      </c>
      <c r="M13" s="782" t="s">
        <v>59</v>
      </c>
      <c r="N13" s="783" t="s">
        <v>59</v>
      </c>
      <c r="O13" s="784" t="s">
        <v>59</v>
      </c>
      <c r="P13" s="785" t="s">
        <v>59</v>
      </c>
      <c r="Q13" s="786" t="s">
        <v>59</v>
      </c>
    </row>
    <row r="14" ht="30" customHeight="1">
      <c r="A14" s="787" t="s">
        <v>60</v>
      </c>
      <c r="B14" s="694">
        <f>D14+F14+H14+J14+L14+N14+P14</f>
        <v>0</v>
      </c>
      <c r="C14" s="694">
        <f>E14+G14+I14+K14+M14+O14+Q14</f>
        <v>0</v>
      </c>
      <c r="D14" s="694">
        <f>D15+D16</f>
        <v>0</v>
      </c>
      <c r="E14" s="694">
        <f>E15+E16</f>
        <v>0</v>
      </c>
      <c r="F14" s="694">
        <f>F15+F16</f>
        <v>98200</v>
      </c>
      <c r="G14" s="695">
        <f>G15+G16</f>
        <v>82000</v>
      </c>
      <c r="H14" s="696">
        <f>H15+H16</f>
        <v>0</v>
      </c>
      <c r="I14" s="694">
        <f>I15+I16</f>
        <v>0</v>
      </c>
      <c r="J14" s="694">
        <f>J15+J16</f>
        <v>0</v>
      </c>
      <c r="K14" s="694">
        <f>K15+K16</f>
        <v>0</v>
      </c>
      <c r="L14" s="694">
        <f>L15+L16</f>
        <v>0</v>
      </c>
      <c r="M14" s="694">
        <f>M15+M16</f>
        <v>0</v>
      </c>
      <c r="N14" s="694">
        <f>N15+N16</f>
        <v>0</v>
      </c>
      <c r="O14" s="694">
        <f>O15+O16</f>
        <v>0</v>
      </c>
      <c r="P14" s="694">
        <f>P15+P16</f>
        <v>0</v>
      </c>
      <c r="Q14" s="694">
        <f>Q15+Q16</f>
        <v>0</v>
      </c>
    </row>
    <row r="15" ht="30" customHeight="1">
      <c r="A15" s="788" t="s">
        <v>61</v>
      </c>
      <c r="B15" s="694">
        <f>D15+F15+H15+J15+L15+N15+P15</f>
        <v>0</v>
      </c>
      <c r="C15" s="694">
        <f>E15+G15+I15+K15+M15+O15+Q15</f>
        <v>0</v>
      </c>
      <c r="D15" s="789">
        <v>0</v>
      </c>
      <c r="E15" s="790">
        <v>0</v>
      </c>
      <c r="F15" s="791">
        <v>0</v>
      </c>
      <c r="G15" s="792">
        <v>0</v>
      </c>
      <c r="H15" s="793">
        <v>0</v>
      </c>
      <c r="I15" s="794">
        <v>0</v>
      </c>
      <c r="J15" s="795">
        <v>0</v>
      </c>
      <c r="K15" s="796">
        <v>0</v>
      </c>
      <c r="L15" s="797">
        <v>0</v>
      </c>
      <c r="M15" s="798">
        <v>0</v>
      </c>
      <c r="N15" s="799">
        <v>0</v>
      </c>
      <c r="O15" s="800">
        <v>0</v>
      </c>
      <c r="P15" s="801">
        <v>0</v>
      </c>
      <c r="Q15" s="802">
        <v>0</v>
      </c>
    </row>
    <row r="16" ht="30" customHeight="1">
      <c r="A16" s="803" t="s">
        <v>62</v>
      </c>
      <c r="B16" s="694">
        <f>D16+F16+H16+J16+L16+N16+P16</f>
        <v>98200</v>
      </c>
      <c r="C16" s="694">
        <f>E16+G16+I16+K16+M16+O16+Q16</f>
        <v>82000</v>
      </c>
      <c r="D16" s="804">
        <v>0</v>
      </c>
      <c r="E16" s="805">
        <v>0</v>
      </c>
      <c r="F16" s="806">
        <v>98200</v>
      </c>
      <c r="G16" s="807">
        <v>82000</v>
      </c>
      <c r="H16" s="808">
        <v>0</v>
      </c>
      <c r="I16" s="809">
        <v>0</v>
      </c>
      <c r="J16" s="810">
        <v>0</v>
      </c>
      <c r="K16" s="811">
        <v>0</v>
      </c>
      <c r="L16" s="812">
        <v>0</v>
      </c>
      <c r="M16" s="813">
        <v>0</v>
      </c>
      <c r="N16" s="814">
        <v>0</v>
      </c>
      <c r="O16" s="815">
        <v>0</v>
      </c>
      <c r="P16" s="816">
        <v>0</v>
      </c>
      <c r="Q16" s="817">
        <v>0</v>
      </c>
    </row>
    <row r="17" ht="30" customHeight="1">
      <c r="A17" s="818" t="s">
        <v>63</v>
      </c>
      <c r="B17" s="694">
        <f>D17+F17+H17+J17+L17+N17+P17</f>
        <v>0</v>
      </c>
      <c r="C17" s="694">
        <f>E17+G17+I17+K17+M17+O17+Q17</f>
        <v>0</v>
      </c>
      <c r="D17" s="694">
        <f>D7-D14</f>
        <v>0</v>
      </c>
      <c r="E17" s="694">
        <f>E7-E14</f>
        <v>0</v>
      </c>
      <c r="F17" s="819">
        <f>F7-F14</f>
        <v>50026321.27</v>
      </c>
      <c r="G17" s="820">
        <f>G7-G14</f>
        <v>59963847.34</v>
      </c>
      <c r="H17" s="696">
        <f>H7-H14</f>
        <v>0</v>
      </c>
      <c r="I17" s="694">
        <f>I7-I14</f>
        <v>0</v>
      </c>
      <c r="J17" s="694">
        <f>J7-J14</f>
        <v>0</v>
      </c>
      <c r="K17" s="694">
        <f>K7-K14</f>
        <v>0</v>
      </c>
      <c r="L17" s="694">
        <f>L7-L14</f>
        <v>0</v>
      </c>
      <c r="M17" s="694">
        <f>M7-M14</f>
        <v>0</v>
      </c>
      <c r="N17" s="694">
        <f>N7-N14</f>
        <v>0</v>
      </c>
      <c r="O17" s="694">
        <f>O7-O14</f>
        <v>0</v>
      </c>
      <c r="P17" s="694">
        <f>P7-P14</f>
        <v>0</v>
      </c>
      <c r="Q17" s="694">
        <f>Q7-Q14</f>
        <v>0</v>
      </c>
    </row>
    <row r="18" ht="30" customHeight="1">
      <c r="A18" s="821"/>
      <c r="B18" s="822"/>
      <c r="C18" s="823"/>
      <c r="D18" s="824"/>
      <c r="E18" s="825"/>
      <c r="F18" s="826"/>
      <c r="G18" s="827"/>
      <c r="H18" s="828"/>
      <c r="I18" s="829"/>
      <c r="J18" s="830"/>
      <c r="K18" s="831"/>
      <c r="L18" s="832"/>
      <c r="M18" s="833"/>
      <c r="N18" s="834"/>
      <c r="O18" s="835"/>
      <c r="P18" s="836"/>
      <c r="Q18" s="837" t="s">
        <v>64</v>
      </c>
    </row>
  </sheetData>
  <mergeCells>
    <mergeCell ref="A1:Q1"/>
    <mergeCell ref="A5:A6"/>
    <mergeCell ref="B5:C5"/>
    <mergeCell ref="D5:E5"/>
    <mergeCell ref="F5:G5"/>
    <mergeCell ref="H5:I5"/>
    <mergeCell ref="J5:K5"/>
    <mergeCell ref="L5:M5"/>
    <mergeCell ref="N5:O5"/>
    <mergeCell ref="P5:Q5"/>
  </mergeCells>
  <printOptions horizontalCentered="1"/>
  <pageMargins left="0.393700787401575" right="0.393700787401575" top="0.393700787401575" bottom="0.393700787401575" header="0.51181" footer="0.51181"/>
  <pageSetup paperSize="9" scale="70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2"/>
  <sheetViews>
    <sheetView showZeros="0" topLeftCell="A1" zoomScaleNormal="100" zoomScalePageLayoutView="60" workbookViewId="0">
      <pane xSplit="0.1" ySplit="0.2" topLeftCell="C5" activePane="bottomRight" state="frozen"/>
      <selection activeCell="A1" sqref="A1"/>
    </sheetView>
  </sheetViews>
  <sheetFormatPr defaultColWidth="8" defaultRowHeight="14.25"/>
  <cols>
    <col min="1" max="1" width="47.8980392156863" style="16"/>
    <col min="2" max="2" width="27.2470588235294" style="16"/>
    <col min="3" max="3" width="22.9450980392157" style="16"/>
    <col min="4" max="4" width="22.9450980392157" style="16"/>
    <col min="5" max="5" width="22.9450980392157" style="16"/>
    <col min="6" max="6" width="28.3960784313725" style="16"/>
    <col min="7" max="7" width="22.9450980392157" style="16"/>
    <col min="8" max="8" width="22.9450980392157" style="16"/>
    <col min="9" max="9" width="22.9450980392157" style="16"/>
  </cols>
  <sheetData>
    <row r="1" ht="48" customHeight="1">
      <c r="A1" s="838" t="s">
        <v>65</v>
      </c>
      <c r="B1" s="839"/>
      <c r="C1" s="840"/>
      <c r="D1" s="841"/>
      <c r="E1" s="842"/>
      <c r="F1" s="843"/>
      <c r="G1" s="844"/>
      <c r="H1" s="845"/>
      <c r="I1" s="846"/>
    </row>
    <row r="2" ht="19.5" customHeight="1">
      <c r="A2" s="847"/>
      <c r="B2" s="848"/>
      <c r="C2" s="849"/>
      <c r="D2" s="850"/>
      <c r="E2" s="851"/>
      <c r="F2" s="852"/>
      <c r="G2" s="853"/>
      <c r="H2" s="854"/>
      <c r="I2" s="855" t="s">
        <v>66</v>
      </c>
    </row>
    <row r="3" ht="19.5" customHeight="1">
      <c r="A3" s="856"/>
      <c r="B3" s="857"/>
      <c r="C3" s="858"/>
      <c r="D3" s="859"/>
      <c r="E3" s="860"/>
      <c r="F3" s="861"/>
      <c r="G3" s="862"/>
      <c r="H3" s="863"/>
      <c r="I3" s="864" t="s">
        <v>40</v>
      </c>
    </row>
    <row r="4" ht="39" customHeight="1">
      <c r="A4" s="865" t="s">
        <v>67</v>
      </c>
      <c r="B4" s="866" t="s">
        <v>68</v>
      </c>
      <c r="C4" s="867" t="s">
        <v>69</v>
      </c>
      <c r="D4" s="868" t="s">
        <v>70</v>
      </c>
      <c r="E4" s="869" t="s">
        <v>71</v>
      </c>
      <c r="F4" s="870" t="s">
        <v>72</v>
      </c>
      <c r="G4" s="871" t="s">
        <v>73</v>
      </c>
      <c r="H4" s="872" t="s">
        <v>48</v>
      </c>
      <c r="I4" s="873" t="s">
        <v>49</v>
      </c>
    </row>
    <row r="5" ht="28.5" customHeight="1">
      <c r="A5" s="874" t="s">
        <v>74</v>
      </c>
      <c r="B5" s="694">
        <f>C5+D5+E5+F5+G5+H5+I5</f>
        <v>25069340.49</v>
      </c>
      <c r="C5" s="694">
        <v>0</v>
      </c>
      <c r="D5" s="694">
        <v>25069340.49</v>
      </c>
      <c r="E5" s="694">
        <v>0</v>
      </c>
      <c r="F5" s="694">
        <v>0</v>
      </c>
      <c r="G5" s="694">
        <v>0</v>
      </c>
      <c r="H5" s="694">
        <v>0</v>
      </c>
      <c r="I5" s="694">
        <v>0</v>
      </c>
    </row>
    <row r="6" ht="28.5" customHeight="1">
      <c r="A6" s="875" t="s">
        <v>75</v>
      </c>
      <c r="B6" s="694">
        <f>C6+D6+E6+F6+G6+H6+I6</f>
        <v>6494725</v>
      </c>
      <c r="C6" s="694">
        <v>0</v>
      </c>
      <c r="D6" s="694">
        <v>6494725</v>
      </c>
      <c r="E6" s="694">
        <v>0</v>
      </c>
      <c r="F6" s="694">
        <v>0</v>
      </c>
      <c r="G6" s="694">
        <v>0</v>
      </c>
      <c r="H6" s="694">
        <v>0</v>
      </c>
      <c r="I6" s="694">
        <v>0</v>
      </c>
    </row>
    <row r="7" ht="28.5" customHeight="1">
      <c r="A7" s="876" t="s">
        <v>76</v>
      </c>
      <c r="B7" s="694">
        <f>C7+D7+E7+F7+G7+H7+I7</f>
        <v>14068359.5</v>
      </c>
      <c r="C7" s="694">
        <v>0</v>
      </c>
      <c r="D7" s="694">
        <v>14068359.5</v>
      </c>
      <c r="E7" s="694">
        <v>0</v>
      </c>
      <c r="F7" s="694">
        <v>0</v>
      </c>
      <c r="G7" s="694">
        <v>0</v>
      </c>
      <c r="H7" s="694">
        <v>0</v>
      </c>
      <c r="I7" s="694">
        <v>0</v>
      </c>
    </row>
    <row r="8" ht="28.5" customHeight="1">
      <c r="A8" s="877" t="s">
        <v>77</v>
      </c>
      <c r="B8" s="694">
        <f>C8+D8+E8+F8+G8+H8+I8</f>
        <v>1087823.44</v>
      </c>
      <c r="C8" s="694">
        <v>0</v>
      </c>
      <c r="D8" s="694">
        <v>1087823.44</v>
      </c>
      <c r="E8" s="694">
        <v>0</v>
      </c>
      <c r="F8" s="694">
        <v>0</v>
      </c>
      <c r="G8" s="694">
        <v>0</v>
      </c>
      <c r="H8" s="694">
        <v>0</v>
      </c>
      <c r="I8" s="694">
        <v>0</v>
      </c>
    </row>
    <row r="9" ht="28.5" customHeight="1">
      <c r="A9" s="878" t="s">
        <v>78</v>
      </c>
      <c r="B9" s="694">
        <f>C9+D9</f>
        <v>3372702.47</v>
      </c>
      <c r="C9" s="694">
        <v>0</v>
      </c>
      <c r="D9" s="694">
        <v>3372702.47</v>
      </c>
      <c r="E9" s="694"/>
      <c r="F9" s="694"/>
      <c r="G9" s="694"/>
      <c r="H9" s="694"/>
      <c r="I9" s="694"/>
    </row>
    <row r="10" ht="28.5" customHeight="1">
      <c r="A10" s="879" t="s">
        <v>79</v>
      </c>
      <c r="B10" s="694">
        <f>C10+D10+E10+F10+I10</f>
        <v>35380.08</v>
      </c>
      <c r="C10" s="694">
        <v>0</v>
      </c>
      <c r="D10" s="694">
        <v>35380.08</v>
      </c>
      <c r="E10" s="694">
        <v>0</v>
      </c>
      <c r="F10" s="694">
        <v>0</v>
      </c>
      <c r="G10" s="694"/>
      <c r="H10" s="694"/>
      <c r="I10" s="694">
        <v>0</v>
      </c>
    </row>
    <row r="11" ht="28.5" customHeight="1">
      <c r="A11" s="880" t="s">
        <v>80</v>
      </c>
      <c r="B11" s="694">
        <f>C11+D11+E11+F11+G11+H11+I11</f>
        <v>10350</v>
      </c>
      <c r="C11" s="694">
        <v>0</v>
      </c>
      <c r="D11" s="694">
        <v>10350</v>
      </c>
      <c r="E11" s="694">
        <v>0</v>
      </c>
      <c r="F11" s="694">
        <v>0</v>
      </c>
      <c r="G11" s="694">
        <v>0</v>
      </c>
      <c r="H11" s="694">
        <v>0</v>
      </c>
      <c r="I11" s="694">
        <v>0</v>
      </c>
    </row>
    <row r="12" ht="28.5" customHeight="1">
      <c r="A12" s="881" t="s">
        <v>81</v>
      </c>
      <c r="B12" s="694">
        <f>C12</f>
        <v>0</v>
      </c>
      <c r="C12" s="694">
        <v>0</v>
      </c>
      <c r="D12" s="694"/>
      <c r="E12" s="694"/>
      <c r="F12" s="694"/>
      <c r="G12" s="694"/>
      <c r="H12" s="694"/>
      <c r="I12" s="694"/>
    </row>
    <row r="13" ht="28.5" customHeight="1">
      <c r="A13" s="882" t="s">
        <v>82</v>
      </c>
      <c r="B13" s="694">
        <f>C13</f>
        <v>0</v>
      </c>
      <c r="C13" s="694">
        <v>0</v>
      </c>
      <c r="D13" s="694"/>
      <c r="E13" s="694"/>
      <c r="F13" s="694"/>
      <c r="G13" s="694"/>
      <c r="H13" s="694"/>
      <c r="I13" s="694"/>
    </row>
    <row r="14" ht="28.5" customHeight="1">
      <c r="A14" s="883" t="s">
        <v>83</v>
      </c>
      <c r="B14" s="694">
        <f>C14+D14+E14+F14+G14+H14+I14</f>
        <v>15131814.42</v>
      </c>
      <c r="C14" s="694">
        <v>0</v>
      </c>
      <c r="D14" s="694">
        <v>15131814.42</v>
      </c>
      <c r="E14" s="694">
        <v>0</v>
      </c>
      <c r="F14" s="694">
        <v>0</v>
      </c>
      <c r="G14" s="694">
        <v>0</v>
      </c>
      <c r="H14" s="694">
        <v>0</v>
      </c>
      <c r="I14" s="694">
        <v>0</v>
      </c>
    </row>
    <row r="15" ht="28.5" customHeight="1">
      <c r="A15" s="884" t="s">
        <v>84</v>
      </c>
      <c r="B15" s="694">
        <f>C15+D15+E15+F15+G15+H15+I15</f>
        <v>15121140.05</v>
      </c>
      <c r="C15" s="694">
        <v>0</v>
      </c>
      <c r="D15" s="694">
        <v>15121140.05</v>
      </c>
      <c r="E15" s="694">
        <v>0</v>
      </c>
      <c r="F15" s="694">
        <v>0</v>
      </c>
      <c r="G15" s="694">
        <v>0</v>
      </c>
      <c r="H15" s="694">
        <v>0</v>
      </c>
      <c r="I15" s="694">
        <v>0</v>
      </c>
    </row>
    <row r="16" ht="28.5" customHeight="1">
      <c r="A16" s="885" t="s">
        <v>85</v>
      </c>
      <c r="B16" s="694">
        <f>C16+D16+E16+F16+I16</f>
        <v>10674.37</v>
      </c>
      <c r="C16" s="694">
        <v>0</v>
      </c>
      <c r="D16" s="694">
        <v>10674.37</v>
      </c>
      <c r="E16" s="694">
        <v>0</v>
      </c>
      <c r="F16" s="694">
        <v>0</v>
      </c>
      <c r="G16" s="694"/>
      <c r="H16" s="694"/>
      <c r="I16" s="694">
        <v>0</v>
      </c>
    </row>
    <row r="17" ht="28.5" customHeight="1">
      <c r="A17" s="886" t="s">
        <v>86</v>
      </c>
      <c r="B17" s="694">
        <f>C17+D17+E17+F17+G17+H17+I17</f>
        <v>0</v>
      </c>
      <c r="C17" s="694">
        <v>0</v>
      </c>
      <c r="D17" s="694">
        <v>0</v>
      </c>
      <c r="E17" s="694">
        <v>0</v>
      </c>
      <c r="F17" s="694">
        <v>0</v>
      </c>
      <c r="G17" s="694">
        <v>0</v>
      </c>
      <c r="H17" s="694">
        <v>0</v>
      </c>
      <c r="I17" s="694">
        <v>0</v>
      </c>
    </row>
    <row r="18" ht="28.5" customHeight="1">
      <c r="A18" s="887" t="s">
        <v>87</v>
      </c>
      <c r="B18" s="694">
        <f>C18</f>
        <v>0</v>
      </c>
      <c r="C18" s="694">
        <v>0</v>
      </c>
      <c r="D18" s="694"/>
      <c r="E18" s="694"/>
      <c r="F18" s="694"/>
      <c r="G18" s="694"/>
      <c r="H18" s="694"/>
      <c r="I18" s="694"/>
    </row>
    <row r="19" ht="28.5" customHeight="1">
      <c r="A19" s="888" t="s">
        <v>88</v>
      </c>
      <c r="B19" s="694">
        <f>C19</f>
        <v>0</v>
      </c>
      <c r="C19" s="694">
        <v>0</v>
      </c>
      <c r="D19" s="694"/>
      <c r="E19" s="694"/>
      <c r="F19" s="694"/>
      <c r="G19" s="694"/>
      <c r="H19" s="694"/>
      <c r="I19" s="694"/>
    </row>
    <row r="20" ht="28.5" customHeight="1">
      <c r="A20" s="889" t="s">
        <v>89</v>
      </c>
      <c r="B20" s="694">
        <f>C20+D20+E20+F20+G20+H20+I20</f>
        <v>9937526.07</v>
      </c>
      <c r="C20" s="694">
        <v>0</v>
      </c>
      <c r="D20" s="694">
        <v>9937526.07</v>
      </c>
      <c r="E20" s="694">
        <v>0</v>
      </c>
      <c r="F20" s="694">
        <v>0</v>
      </c>
      <c r="G20" s="694">
        <v>0</v>
      </c>
      <c r="H20" s="694">
        <v>0</v>
      </c>
      <c r="I20" s="694">
        <v>0</v>
      </c>
    </row>
    <row r="21" ht="28.5" customHeight="1">
      <c r="A21" s="890" t="s">
        <v>90</v>
      </c>
      <c r="B21" s="694">
        <f>C21+D21+E21+F21+G21+H21+I21</f>
        <v>59963847.34</v>
      </c>
      <c r="C21" s="694">
        <v>0</v>
      </c>
      <c r="D21" s="694">
        <v>59963847.34</v>
      </c>
      <c r="E21" s="694">
        <v>0</v>
      </c>
      <c r="F21" s="694">
        <v>0</v>
      </c>
      <c r="G21" s="694">
        <v>0</v>
      </c>
      <c r="H21" s="694">
        <v>0</v>
      </c>
      <c r="I21" s="694">
        <v>0</v>
      </c>
    </row>
    <row r="22" ht="28.5" customHeight="1">
      <c r="A22" s="891"/>
      <c r="B22" s="892"/>
      <c r="C22" s="893"/>
      <c r="D22" s="894"/>
      <c r="E22" s="895"/>
      <c r="F22" s="896"/>
      <c r="G22" s="897"/>
      <c r="H22" s="898"/>
      <c r="I22" s="899" t="s">
        <v>91</v>
      </c>
    </row>
  </sheetData>
  <mergeCells>
    <mergeCell ref="A1:I1"/>
  </mergeCells>
  <printOptions horizontalCentered="1"/>
  <pageMargins left="0.393700787401575" right="0.393700787401575" top="0.393700787401575" bottom="0.393700787401575" header="0.51181" footer="0.51181"/>
  <pageSetup paperSize="9" scale="65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1"/>
  <sheetViews>
    <sheetView showGridLines="0" topLeftCell="A1" zoomScaleNormal="100" zoomScalePageLayoutView="60" workbookViewId="0">
      <pane ySplit="0.25" topLeftCell="A6" activePane="bottomLeft" state="frozen"/>
      <selection activeCell="A1" sqref="A1"/>
    </sheetView>
  </sheetViews>
  <sheetFormatPr defaultColWidth="8" defaultRowHeight="14.25"/>
  <cols>
    <col min="1" max="1" width="44.7450980392157" style="16"/>
    <col min="2" max="2" width="32.8392156862745" style="16"/>
    <col min="3" max="3" width="45.1764705882353" style="16"/>
    <col min="4" max="4" width="31.8352941176471" style="16"/>
  </cols>
  <sheetData>
    <row r="1" ht="48" customHeight="1">
      <c r="A1" s="900" t="s">
        <v>92</v>
      </c>
      <c r="B1" s="901"/>
      <c r="C1" s="902"/>
      <c r="D1" s="903"/>
    </row>
    <row r="2" customHeight="1">
      <c r="A2" s="904"/>
      <c r="B2" s="905"/>
      <c r="C2" s="906"/>
      <c r="D2" s="907"/>
    </row>
    <row r="3" ht="19.5" customHeight="1">
      <c r="A3" s="908"/>
      <c r="B3" s="909"/>
      <c r="C3" s="910"/>
      <c r="D3" s="911" t="s">
        <v>93</v>
      </c>
    </row>
    <row r="4" ht="19.5" customHeight="1">
      <c r="A4" s="912"/>
      <c r="B4" s="913"/>
      <c r="C4" s="914"/>
      <c r="D4" s="915" t="s">
        <v>40</v>
      </c>
    </row>
    <row r="5" ht="28.5" customHeight="1">
      <c r="A5" s="916" t="s">
        <v>41</v>
      </c>
      <c r="B5" s="917" t="s">
        <v>94</v>
      </c>
      <c r="C5" s="918" t="s">
        <v>41</v>
      </c>
      <c r="D5" s="919" t="s">
        <v>94</v>
      </c>
    </row>
    <row r="6" ht="28.5" customHeight="1">
      <c r="A6" s="920" t="s">
        <v>95</v>
      </c>
      <c r="B6" s="921">
        <v>0</v>
      </c>
      <c r="C6" s="922" t="s">
        <v>96</v>
      </c>
      <c r="D6" s="923">
        <v>0</v>
      </c>
    </row>
    <row r="7" ht="28.5" customHeight="1">
      <c r="A7" s="924" t="s">
        <v>97</v>
      </c>
      <c r="B7" s="925">
        <v>0</v>
      </c>
      <c r="C7" s="926" t="s">
        <v>98</v>
      </c>
      <c r="D7" s="927">
        <v>0</v>
      </c>
    </row>
    <row r="8" ht="28.5" customHeight="1">
      <c r="A8" s="928" t="s">
        <v>99</v>
      </c>
      <c r="B8" s="929">
        <v>0</v>
      </c>
      <c r="C8" s="930" t="s">
        <v>100</v>
      </c>
      <c r="D8" s="931">
        <v>0</v>
      </c>
    </row>
    <row r="9" ht="28.5" customHeight="1">
      <c r="A9" s="932" t="s">
        <v>101</v>
      </c>
      <c r="B9" s="933">
        <v>0</v>
      </c>
      <c r="C9" s="934" t="s">
        <v>102</v>
      </c>
      <c r="D9" s="935">
        <v>0</v>
      </c>
    </row>
    <row r="10" ht="28.5" customHeight="1">
      <c r="A10" s="936" t="s">
        <v>103</v>
      </c>
      <c r="B10" s="937">
        <v>0</v>
      </c>
      <c r="C10" s="938" t="s">
        <v>104</v>
      </c>
      <c r="D10" s="939">
        <v>0</v>
      </c>
    </row>
    <row r="11" ht="28.5" customHeight="1">
      <c r="A11" s="940" t="s">
        <v>105</v>
      </c>
      <c r="B11" s="941">
        <v>0</v>
      </c>
      <c r="C11" s="942" t="s">
        <v>106</v>
      </c>
      <c r="D11" s="943">
        <v>0</v>
      </c>
    </row>
    <row r="12" ht="28.5" customHeight="1">
      <c r="A12" s="944" t="s">
        <v>107</v>
      </c>
      <c r="B12" s="694">
        <f>B6+B7+B8+B9+B10+B11</f>
        <v>0</v>
      </c>
      <c r="C12" s="945" t="s">
        <v>108</v>
      </c>
      <c r="D12" s="694">
        <f>D6+D8+D9+D10+D11</f>
        <v>0</v>
      </c>
    </row>
    <row r="13" ht="28.5" customHeight="1">
      <c r="A13" s="946" t="s">
        <v>109</v>
      </c>
      <c r="B13" s="947">
        <v>0</v>
      </c>
      <c r="C13" s="948" t="s">
        <v>110</v>
      </c>
      <c r="D13" s="949">
        <v>0</v>
      </c>
    </row>
    <row r="14" ht="28.5" customHeight="1">
      <c r="A14" s="950" t="s">
        <v>111</v>
      </c>
      <c r="B14" s="951">
        <v>0</v>
      </c>
      <c r="C14" s="952" t="s">
        <v>112</v>
      </c>
      <c r="D14" s="953">
        <v>0</v>
      </c>
    </row>
    <row r="15" ht="28.5" customHeight="1">
      <c r="A15" s="954" t="s">
        <v>113</v>
      </c>
      <c r="B15" s="955">
        <v>0</v>
      </c>
      <c r="C15" s="956" t="s">
        <v>114</v>
      </c>
      <c r="D15" s="957">
        <v>0</v>
      </c>
    </row>
    <row r="16" ht="28.5" customHeight="1">
      <c r="A16" s="958" t="s">
        <v>115</v>
      </c>
      <c r="B16" s="959">
        <v>0</v>
      </c>
      <c r="C16" s="960" t="s">
        <v>116</v>
      </c>
      <c r="D16" s="961">
        <v>0</v>
      </c>
    </row>
    <row r="17" ht="28.5" customHeight="1">
      <c r="A17" s="962" t="s">
        <v>117</v>
      </c>
      <c r="B17" s="963">
        <v>0</v>
      </c>
      <c r="C17" s="964" t="s">
        <v>118</v>
      </c>
      <c r="D17" s="694">
        <f>D12+D13+D15</f>
        <v>0</v>
      </c>
    </row>
    <row r="18" ht="28.5" customHeight="1">
      <c r="A18" s="965" t="s">
        <v>119</v>
      </c>
      <c r="B18" s="694">
        <f>B12+B13+B15+B17</f>
        <v>0</v>
      </c>
      <c r="C18" s="966" t="s">
        <v>120</v>
      </c>
      <c r="D18" s="694">
        <f>B18-D17</f>
        <v>0</v>
      </c>
    </row>
    <row r="19" ht="28.5" customHeight="1">
      <c r="A19" s="967" t="s">
        <v>121</v>
      </c>
      <c r="B19" s="968">
        <v>0</v>
      </c>
      <c r="C19" s="969" t="s">
        <v>122</v>
      </c>
      <c r="D19" s="819">
        <f>B19+D18</f>
        <v>0</v>
      </c>
    </row>
    <row r="20" ht="28.5" customHeight="1">
      <c r="A20" s="970" t="s">
        <v>123</v>
      </c>
      <c r="B20" s="694">
        <f>B18+B19</f>
        <v>0</v>
      </c>
      <c r="C20" s="971" t="s">
        <v>124</v>
      </c>
      <c r="D20" s="972">
        <f>D17+D19</f>
        <v>0</v>
      </c>
    </row>
    <row r="21" ht="28.5" customHeight="1">
      <c r="A21" s="973"/>
      <c r="B21" s="974"/>
      <c r="C21" s="975"/>
      <c r="D21" s="976" t="s">
        <v>125</v>
      </c>
    </row>
  </sheetData>
  <mergeCells>
    <mergeCell ref="A1:D1"/>
  </mergeCells>
  <printOptions horizontalCentered="1"/>
  <pageMargins left="0.393700787401575" right="0.393700787401575" top="0.393700787401575" bottom="0.393700787401575" header="0.51181" footer="0.51181"/>
  <pageSetup paperSize="9" scale="90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2"/>
  <sheetViews>
    <sheetView showGridLines="0" topLeftCell="A1" zoomScaleNormal="100" zoomScalePageLayoutView="60" workbookViewId="0">
      <pane ySplit="0.2" topLeftCell="A5" activePane="bottomLeft" state="frozen"/>
      <selection activeCell="A1" sqref="A1"/>
    </sheetView>
  </sheetViews>
  <sheetFormatPr defaultColWidth="8" defaultRowHeight="14.25"/>
  <cols>
    <col min="1" max="1" width="40.156862745098" style="16"/>
    <col min="2" max="2" width="27.2470588235294" style="16"/>
    <col min="3" max="3" width="40.156862745098" style="16"/>
    <col min="4" max="4" width="27.2470588235294" style="16"/>
  </cols>
  <sheetData>
    <row r="1" ht="48" customHeight="1">
      <c r="A1" s="977" t="s">
        <v>126</v>
      </c>
      <c r="B1" s="978"/>
      <c r="C1" s="979"/>
      <c r="D1" s="980"/>
    </row>
    <row r="2" ht="19.5" customHeight="1">
      <c r="A2" s="981"/>
      <c r="B2" s="982"/>
      <c r="C2" s="983"/>
      <c r="D2" s="984" t="s">
        <v>127</v>
      </c>
    </row>
    <row r="3" ht="19.5" customHeight="1">
      <c r="A3" s="985"/>
      <c r="B3" s="986"/>
      <c r="C3" s="987"/>
      <c r="D3" s="988" t="s">
        <v>40</v>
      </c>
    </row>
    <row r="4" ht="28.5" customHeight="1">
      <c r="A4" s="989" t="s">
        <v>128</v>
      </c>
      <c r="B4" s="990" t="s">
        <v>129</v>
      </c>
      <c r="C4" s="991" t="s">
        <v>128</v>
      </c>
      <c r="D4" s="992" t="s">
        <v>129</v>
      </c>
    </row>
    <row r="5" ht="28.5" customHeight="1">
      <c r="A5" s="993" t="s">
        <v>130</v>
      </c>
      <c r="B5" s="994">
        <v>6494725</v>
      </c>
      <c r="C5" s="995" t="s">
        <v>131</v>
      </c>
      <c r="D5" s="996">
        <v>13035653</v>
      </c>
    </row>
    <row r="6" ht="28.5" customHeight="1">
      <c r="A6" s="997" t="s">
        <v>132</v>
      </c>
      <c r="B6" s="998">
        <v>392200</v>
      </c>
      <c r="C6" s="999" t="s">
        <v>133</v>
      </c>
      <c r="D6" s="1000">
        <v>2085487.05</v>
      </c>
    </row>
    <row r="7" ht="28.5" customHeight="1">
      <c r="A7" s="1001" t="s">
        <v>97</v>
      </c>
      <c r="B7" s="1002">
        <v>14068359.5</v>
      </c>
      <c r="C7" s="1003" t="s">
        <v>134</v>
      </c>
      <c r="D7" s="1004">
        <v>0</v>
      </c>
    </row>
    <row r="8" ht="28.5" customHeight="1">
      <c r="A8" s="1005" t="s">
        <v>135</v>
      </c>
      <c r="B8" s="1006">
        <v>13201800</v>
      </c>
      <c r="C8" s="1007" t="s">
        <v>104</v>
      </c>
      <c r="D8" s="1008">
        <v>10674.37</v>
      </c>
    </row>
    <row r="9" ht="28.5" customHeight="1">
      <c r="A9" s="1009" t="s">
        <v>136</v>
      </c>
      <c r="B9" s="1010">
        <v>866559.5</v>
      </c>
      <c r="C9" s="1011" t="s">
        <v>106</v>
      </c>
      <c r="D9" s="1012">
        <v>0</v>
      </c>
    </row>
    <row r="10" ht="28.5" customHeight="1">
      <c r="A10" s="1013" t="s">
        <v>137</v>
      </c>
      <c r="B10" s="1014">
        <v>0</v>
      </c>
      <c r="C10" s="1015" t="s">
        <v>59</v>
      </c>
      <c r="D10" s="1016" t="s">
        <v>59</v>
      </c>
    </row>
    <row r="11" ht="28.5" customHeight="1">
      <c r="A11" s="1017" t="s">
        <v>138</v>
      </c>
      <c r="B11" s="1018">
        <v>1087823.44</v>
      </c>
      <c r="C11" s="1019" t="s">
        <v>59</v>
      </c>
      <c r="D11" s="1020" t="s">
        <v>59</v>
      </c>
    </row>
    <row r="12" ht="28.5" customHeight="1">
      <c r="A12" s="1021" t="s">
        <v>139</v>
      </c>
      <c r="B12" s="1022">
        <v>3372702.47</v>
      </c>
      <c r="C12" s="1023" t="s">
        <v>59</v>
      </c>
      <c r="D12" s="1024" t="s">
        <v>59</v>
      </c>
    </row>
    <row r="13" ht="28.5" customHeight="1">
      <c r="A13" s="1025" t="s">
        <v>140</v>
      </c>
      <c r="B13" s="1026">
        <v>35380.08</v>
      </c>
      <c r="C13" s="1027" t="s">
        <v>59</v>
      </c>
      <c r="D13" s="1028" t="s">
        <v>59</v>
      </c>
    </row>
    <row r="14" ht="28.5" customHeight="1">
      <c r="A14" s="1029" t="s">
        <v>141</v>
      </c>
      <c r="B14" s="1030">
        <v>10350</v>
      </c>
      <c r="C14" s="1031" t="s">
        <v>59</v>
      </c>
      <c r="D14" s="1032" t="s">
        <v>59</v>
      </c>
    </row>
    <row r="15" ht="28.5" customHeight="1">
      <c r="A15" s="1033" t="s">
        <v>142</v>
      </c>
      <c r="B15" s="694">
        <f>B5+B7+B10+B11+B12+B13+B14</f>
        <v>25069340.49</v>
      </c>
      <c r="C15" s="1034" t="s">
        <v>108</v>
      </c>
      <c r="D15" s="694">
        <f>D5+D6+D7+D8+D9</f>
        <v>15131814.42</v>
      </c>
    </row>
    <row r="16" ht="28.5" customHeight="1">
      <c r="A16" s="1035" t="s">
        <v>143</v>
      </c>
      <c r="B16" s="1036">
        <v>0</v>
      </c>
      <c r="C16" s="1037" t="s">
        <v>110</v>
      </c>
      <c r="D16" s="1038">
        <v>0</v>
      </c>
    </row>
    <row r="17" ht="28.5" customHeight="1">
      <c r="A17" s="1039" t="s">
        <v>144</v>
      </c>
      <c r="B17" s="1040">
        <v>0</v>
      </c>
      <c r="C17" s="1041" t="s">
        <v>114</v>
      </c>
      <c r="D17" s="1042">
        <v>0</v>
      </c>
    </row>
    <row r="18" ht="28.5" customHeight="1">
      <c r="A18" s="1043" t="s">
        <v>119</v>
      </c>
      <c r="B18" s="694">
        <f>B15+B16+B17</f>
        <v>25069340.49</v>
      </c>
      <c r="C18" s="1044" t="s">
        <v>118</v>
      </c>
      <c r="D18" s="694">
        <f>D15+D16+D17</f>
        <v>15131814.42</v>
      </c>
    </row>
    <row r="19" ht="28.5" customHeight="1">
      <c r="A19" s="1045" t="s">
        <v>59</v>
      </c>
      <c r="B19" s="1046" t="s">
        <v>59</v>
      </c>
      <c r="C19" s="1047" t="s">
        <v>120</v>
      </c>
      <c r="D19" s="694">
        <f>B18-D18</f>
        <v>9937526.07</v>
      </c>
    </row>
    <row r="20" ht="28.5" customHeight="1">
      <c r="A20" s="1048" t="s">
        <v>121</v>
      </c>
      <c r="B20" s="1049">
        <v>50026321.27</v>
      </c>
      <c r="C20" s="1050" t="s">
        <v>122</v>
      </c>
      <c r="D20" s="694">
        <f>B20+D19</f>
        <v>59963847.34</v>
      </c>
    </row>
    <row r="21" ht="28.5" customHeight="1">
      <c r="A21" s="1051" t="s">
        <v>145</v>
      </c>
      <c r="B21" s="694">
        <f>B18+B20</f>
        <v>75095661.76</v>
      </c>
      <c r="C21" s="1052" t="s">
        <v>146</v>
      </c>
      <c r="D21" s="694">
        <f>D18+D20</f>
        <v>75095661.76</v>
      </c>
    </row>
    <row r="22" ht="28.5" customHeight="1">
      <c r="A22" s="1053"/>
      <c r="B22" s="1054"/>
      <c r="C22" s="1055"/>
      <c r="D22" s="1056" t="s">
        <v>147</v>
      </c>
    </row>
  </sheetData>
  <mergeCells>
    <mergeCell ref="A1:D1"/>
  </mergeCells>
  <printOptions horizontalCentered="1"/>
  <pageMargins left="0.393700787401575" right="0.393700787401575" top="0.393700787401575" bottom="0.393700787401575" header="0.51181" footer="0.51181"/>
  <pageSetup paperSize="9" scale="90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8"/>
  <sheetViews>
    <sheetView showGridLines="0" topLeftCell="A1" zoomScaleNormal="100" zoomScalePageLayoutView="60" workbookViewId="0">
      <pane ySplit="0.25" topLeftCell="A6" activePane="bottomLeft" state="frozen"/>
      <selection activeCell="A1" sqref="A1"/>
    </sheetView>
  </sheetViews>
  <sheetFormatPr defaultColWidth="8" defaultRowHeight="14.25"/>
  <cols>
    <col min="1" max="1" width="33.4156862745098" style="16"/>
    <col min="2" max="2" width="33.4156862745098" style="16"/>
    <col min="3" max="3" width="33.4156862745098" style="16"/>
    <col min="4" max="4" width="33.4156862745098" style="16"/>
  </cols>
  <sheetData>
    <row r="1" ht="48" customHeight="1">
      <c r="A1" s="1057" t="s">
        <v>148</v>
      </c>
      <c r="B1" s="1058"/>
      <c r="C1" s="1059"/>
      <c r="D1" s="1060"/>
    </row>
    <row r="2" customHeight="1">
      <c r="A2" s="1061"/>
      <c r="B2" s="1062"/>
      <c r="C2" s="1063"/>
      <c r="D2" s="1064"/>
    </row>
    <row r="3" ht="19.5" customHeight="1">
      <c r="A3" s="1065"/>
      <c r="B3" s="1066"/>
      <c r="C3" s="1067"/>
      <c r="D3" s="1068" t="s">
        <v>149</v>
      </c>
    </row>
    <row r="4" ht="19.5" customHeight="1">
      <c r="A4" s="1069"/>
      <c r="B4" s="1070"/>
      <c r="C4" s="1071"/>
      <c r="D4" s="1072" t="s">
        <v>40</v>
      </c>
    </row>
    <row r="5" ht="28.5" customHeight="1">
      <c r="A5" s="1073" t="s">
        <v>41</v>
      </c>
      <c r="B5" s="1074" t="s">
        <v>94</v>
      </c>
      <c r="C5" s="1075" t="s">
        <v>41</v>
      </c>
      <c r="D5" s="1076" t="s">
        <v>94</v>
      </c>
    </row>
    <row r="6" ht="28.5" customHeight="1">
      <c r="A6" s="1077" t="s">
        <v>95</v>
      </c>
      <c r="B6" s="1078">
        <v>0</v>
      </c>
      <c r="C6" s="1079" t="s">
        <v>96</v>
      </c>
      <c r="D6" s="1080">
        <v>0</v>
      </c>
    </row>
    <row r="7" ht="28.5" customHeight="1">
      <c r="A7" s="1081" t="s">
        <v>150</v>
      </c>
      <c r="B7" s="1082">
        <v>0</v>
      </c>
      <c r="C7" s="1083" t="s">
        <v>151</v>
      </c>
      <c r="D7" s="1084">
        <v>0</v>
      </c>
    </row>
    <row r="8" ht="28.5" customHeight="1">
      <c r="A8" s="1085" t="s">
        <v>99</v>
      </c>
      <c r="B8" s="1086">
        <v>0</v>
      </c>
      <c r="C8" s="1087" t="s">
        <v>152</v>
      </c>
      <c r="D8" s="1088">
        <v>0</v>
      </c>
    </row>
    <row r="9" ht="28.5" customHeight="1">
      <c r="A9" s="1089" t="s">
        <v>153</v>
      </c>
      <c r="B9" s="1090">
        <v>0</v>
      </c>
      <c r="C9" s="1091" t="s">
        <v>59</v>
      </c>
      <c r="D9" s="1092" t="s">
        <v>59</v>
      </c>
    </row>
    <row r="10" ht="28.5" customHeight="1">
      <c r="A10" s="1093" t="s">
        <v>154</v>
      </c>
      <c r="B10" s="1094">
        <v>0</v>
      </c>
      <c r="C10" s="1095" t="s">
        <v>59</v>
      </c>
      <c r="D10" s="1096" t="s">
        <v>59</v>
      </c>
    </row>
    <row r="11" ht="28.5" customHeight="1">
      <c r="A11" s="1097" t="s">
        <v>155</v>
      </c>
      <c r="B11" s="972">
        <f>B6+B7+B8+B9+B10</f>
        <v>0</v>
      </c>
      <c r="C11" s="1098" t="s">
        <v>156</v>
      </c>
      <c r="D11" s="972">
        <f>D6+D7+D8</f>
        <v>0</v>
      </c>
    </row>
    <row r="12" ht="28.5" customHeight="1">
      <c r="A12" s="1099" t="s">
        <v>157</v>
      </c>
      <c r="B12" s="1100">
        <v>0</v>
      </c>
      <c r="C12" s="1101" t="s">
        <v>158</v>
      </c>
      <c r="D12" s="1102">
        <v>0</v>
      </c>
    </row>
    <row r="13" ht="28.5" customHeight="1">
      <c r="A13" s="1103" t="s">
        <v>159</v>
      </c>
      <c r="B13" s="1104">
        <v>0</v>
      </c>
      <c r="C13" s="1105" t="s">
        <v>160</v>
      </c>
      <c r="D13" s="1106">
        <v>0</v>
      </c>
    </row>
    <row r="14" ht="28.5" customHeight="1">
      <c r="A14" s="1107" t="s">
        <v>161</v>
      </c>
      <c r="B14" s="972">
        <f>B11+B12+B13</f>
        <v>0</v>
      </c>
      <c r="C14" s="1108" t="s">
        <v>162</v>
      </c>
      <c r="D14" s="972">
        <f>D11+D12+D13</f>
        <v>0</v>
      </c>
    </row>
    <row r="15" ht="28.5" customHeight="1">
      <c r="A15" s="1109" t="s">
        <v>59</v>
      </c>
      <c r="B15" s="1110" t="s">
        <v>59</v>
      </c>
      <c r="C15" s="1111" t="s">
        <v>163</v>
      </c>
      <c r="D15" s="972">
        <f>B14-D14</f>
        <v>0</v>
      </c>
    </row>
    <row r="16" ht="28.5" customHeight="1">
      <c r="A16" s="1112" t="s">
        <v>164</v>
      </c>
      <c r="B16" s="1113">
        <v>0</v>
      </c>
      <c r="C16" s="1114" t="s">
        <v>165</v>
      </c>
      <c r="D16" s="972">
        <f>B16+D15</f>
        <v>0</v>
      </c>
    </row>
    <row r="17" ht="28.5" customHeight="1">
      <c r="A17" s="1115" t="s">
        <v>123</v>
      </c>
      <c r="B17" s="972">
        <f>B14+B16</f>
        <v>0</v>
      </c>
      <c r="C17" s="1116" t="s">
        <v>124</v>
      </c>
      <c r="D17" s="972">
        <f>D14+D16</f>
        <v>0</v>
      </c>
    </row>
    <row r="18" ht="28.5" customHeight="1">
      <c r="A18" s="1117"/>
      <c r="B18" s="1118"/>
      <c r="C18" s="1119"/>
      <c r="D18" s="1120" t="s">
        <v>166</v>
      </c>
    </row>
  </sheetData>
  <mergeCells>
    <mergeCell ref="A1:D1"/>
    <mergeCell ref="A5"/>
    <mergeCell ref="B5"/>
    <mergeCell ref="C5"/>
    <mergeCell ref="D5"/>
  </mergeCells>
  <printOptions horizontalCentered="1"/>
  <pageMargins left="0.393700787401575" right="0.393700787401575" top="0.393700787401575" bottom="0.393700787401575" header="0.51181" footer="0.51181"/>
  <pageSetup paperSize="9" orientation="landscape" errors="blank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0"/>
  <sheetViews>
    <sheetView showGridLines="0" topLeftCell="A1" zoomScaleNormal="100" zoomScalePageLayoutView="60" workbookViewId="0">
      <pane ySplit="0.25" topLeftCell="A6" activePane="bottomLeft" state="frozen"/>
      <selection activeCell="A1" sqref="A1"/>
    </sheetView>
  </sheetViews>
  <sheetFormatPr defaultColWidth="8" defaultRowHeight="14.25"/>
  <cols>
    <col min="1" max="1" width="29.9725490196078" style="16"/>
    <col min="2" max="2" width="27.2470588235294" style="16"/>
    <col min="3" max="3" width="27.2470588235294" style="16"/>
    <col min="4" max="4" width="27.2470588235294" style="16"/>
    <col min="5" max="5" width="31.9803921568627" style="16"/>
    <col min="6" max="6" width="27.2470588235294" style="16"/>
    <col min="7" max="7" width="26.8156862745098" style="16"/>
    <col min="8" max="8" width="27.2470588235294" style="16"/>
  </cols>
  <sheetData>
    <row r="1" ht="48" customHeight="1">
      <c r="A1" s="1121" t="s">
        <v>167</v>
      </c>
      <c r="B1" s="1122"/>
      <c r="C1" s="1123"/>
      <c r="D1" s="1124"/>
      <c r="E1" s="1125"/>
      <c r="F1" s="1126"/>
      <c r="G1" s="1127"/>
      <c r="H1" s="1128"/>
    </row>
    <row r="2" customHeight="1">
      <c r="A2" s="1129"/>
      <c r="B2" s="1130"/>
      <c r="C2" s="1131"/>
      <c r="D2" s="1132"/>
      <c r="E2" s="1133"/>
      <c r="F2" s="1134"/>
      <c r="G2" s="1135"/>
      <c r="H2" s="1136"/>
    </row>
    <row r="3" ht="19.5" customHeight="1">
      <c r="A3" s="1137"/>
      <c r="B3" s="1138"/>
      <c r="C3" s="1139"/>
      <c r="D3" s="1140"/>
      <c r="E3" s="1141"/>
      <c r="F3" s="1142"/>
      <c r="G3" s="1143"/>
      <c r="H3" s="1144" t="s">
        <v>168</v>
      </c>
    </row>
    <row r="4" ht="19.5" customHeight="1">
      <c r="A4" s="1145"/>
      <c r="B4" s="1146"/>
      <c r="C4" s="1147"/>
      <c r="D4" s="1148"/>
      <c r="E4" s="1149"/>
      <c r="F4" s="1150"/>
      <c r="G4" s="1151"/>
      <c r="H4" s="1152" t="s">
        <v>40</v>
      </c>
    </row>
    <row r="5" ht="37.5" customHeight="1">
      <c r="A5" s="1153" t="s">
        <v>41</v>
      </c>
      <c r="B5" s="1154" t="s">
        <v>169</v>
      </c>
      <c r="C5" s="1155" t="s">
        <v>170</v>
      </c>
      <c r="D5" s="1156" t="s">
        <v>171</v>
      </c>
      <c r="E5" s="1157" t="s">
        <v>41</v>
      </c>
      <c r="F5" s="1158" t="s">
        <v>169</v>
      </c>
      <c r="G5" s="1159" t="s">
        <v>170</v>
      </c>
      <c r="H5" s="1160" t="s">
        <v>171</v>
      </c>
    </row>
    <row r="6" ht="28.5" customHeight="1">
      <c r="A6" s="1161" t="s">
        <v>172</v>
      </c>
      <c r="B6" s="694">
        <f>C6+D6</f>
        <v>0</v>
      </c>
      <c r="C6" s="694">
        <f>C7+C8</f>
        <v>0</v>
      </c>
      <c r="D6" s="694">
        <f>D7+D8</f>
        <v>0</v>
      </c>
      <c r="E6" s="1162" t="s">
        <v>173</v>
      </c>
      <c r="F6" s="694">
        <f>G6+H6</f>
        <v>0</v>
      </c>
      <c r="G6" s="694">
        <f>G7+G8+G9+G10</f>
        <v>0</v>
      </c>
      <c r="H6" s="694">
        <f>H7+H8+H9</f>
        <v>0</v>
      </c>
    </row>
    <row r="7" ht="28.5" customHeight="1">
      <c r="A7" s="1163" t="s">
        <v>174</v>
      </c>
      <c r="B7" s="694">
        <f>C7+D7</f>
        <v>0</v>
      </c>
      <c r="C7" s="1164">
        <v>0</v>
      </c>
      <c r="D7" s="1165">
        <v>0</v>
      </c>
      <c r="E7" s="1166" t="s">
        <v>175</v>
      </c>
      <c r="F7" s="694">
        <f>G7+H7</f>
        <v>0</v>
      </c>
      <c r="G7" s="1167">
        <v>0</v>
      </c>
      <c r="H7" s="1168">
        <v>0</v>
      </c>
    </row>
    <row r="8" ht="28.5" customHeight="1">
      <c r="A8" s="1169" t="s">
        <v>176</v>
      </c>
      <c r="B8" s="819">
        <f>C8+D8</f>
        <v>0</v>
      </c>
      <c r="C8" s="1170">
        <v>0</v>
      </c>
      <c r="D8" s="1171">
        <v>0</v>
      </c>
      <c r="E8" s="1172" t="s">
        <v>177</v>
      </c>
      <c r="F8" s="819">
        <f>G8+H8</f>
        <v>0</v>
      </c>
      <c r="G8" s="1173">
        <v>0</v>
      </c>
      <c r="H8" s="1174">
        <v>0</v>
      </c>
    </row>
    <row r="9" ht="28.5" customHeight="1">
      <c r="A9" s="1175" t="s">
        <v>97</v>
      </c>
      <c r="B9" s="1176">
        <f>C9</f>
        <v>0</v>
      </c>
      <c r="C9" s="1177">
        <v>0</v>
      </c>
      <c r="D9" s="1178" t="s">
        <v>59</v>
      </c>
      <c r="E9" s="1179" t="s">
        <v>178</v>
      </c>
      <c r="F9" s="1176">
        <f>G9+H9</f>
        <v>0</v>
      </c>
      <c r="G9" s="1180">
        <v>0</v>
      </c>
      <c r="H9" s="1181">
        <v>0</v>
      </c>
    </row>
    <row r="10" ht="28.5" customHeight="1">
      <c r="A10" s="1182" t="s">
        <v>99</v>
      </c>
      <c r="B10" s="694">
        <f>C10+D10</f>
        <v>0</v>
      </c>
      <c r="C10" s="1183">
        <v>0</v>
      </c>
      <c r="D10" s="1184">
        <v>0</v>
      </c>
      <c r="E10" s="1185" t="s">
        <v>179</v>
      </c>
      <c r="F10" s="694">
        <f>G10</f>
        <v>0</v>
      </c>
      <c r="G10" s="1186">
        <v>0</v>
      </c>
      <c r="H10" s="1187" t="s">
        <v>59</v>
      </c>
    </row>
    <row r="11" ht="28.5" customHeight="1">
      <c r="A11" s="1188" t="s">
        <v>153</v>
      </c>
      <c r="B11" s="694">
        <f>D11</f>
        <v>0</v>
      </c>
      <c r="C11" s="1189" t="s">
        <v>59</v>
      </c>
      <c r="D11" s="1190">
        <v>0</v>
      </c>
      <c r="E11" s="1191" t="s">
        <v>151</v>
      </c>
      <c r="F11" s="694">
        <f>H11</f>
        <v>0</v>
      </c>
      <c r="G11" s="1192" t="s">
        <v>59</v>
      </c>
      <c r="H11" s="1193">
        <v>0</v>
      </c>
    </row>
    <row r="12" ht="28.5" customHeight="1">
      <c r="A12" s="1194" t="s">
        <v>154</v>
      </c>
      <c r="B12" s="694">
        <f>C12+D12</f>
        <v>0</v>
      </c>
      <c r="C12" s="1195">
        <v>0</v>
      </c>
      <c r="D12" s="1196">
        <v>0</v>
      </c>
      <c r="E12" s="1197" t="s">
        <v>152</v>
      </c>
      <c r="F12" s="694">
        <f>G12+H12</f>
        <v>0</v>
      </c>
      <c r="G12" s="1198">
        <v>0</v>
      </c>
      <c r="H12" s="1199">
        <v>0</v>
      </c>
    </row>
    <row r="13" ht="28.5" customHeight="1">
      <c r="A13" s="1200" t="s">
        <v>155</v>
      </c>
      <c r="B13" s="694">
        <f>B6+B9+B10+B11+B12</f>
        <v>0</v>
      </c>
      <c r="C13" s="694">
        <f>C6+C9+C10+C12</f>
        <v>0</v>
      </c>
      <c r="D13" s="694">
        <f>D6+D10+D11+D12</f>
        <v>0</v>
      </c>
      <c r="E13" s="1201" t="s">
        <v>156</v>
      </c>
      <c r="F13" s="694">
        <f>F6+F11+F12</f>
        <v>0</v>
      </c>
      <c r="G13" s="694">
        <f>G6+G12</f>
        <v>0</v>
      </c>
      <c r="H13" s="694">
        <f>H6+H11+H12</f>
        <v>0</v>
      </c>
    </row>
    <row r="14" ht="28.5" customHeight="1">
      <c r="A14" s="1202" t="s">
        <v>157</v>
      </c>
      <c r="B14" s="694">
        <f>C14+D14</f>
        <v>0</v>
      </c>
      <c r="C14" s="1203">
        <v>0</v>
      </c>
      <c r="D14" s="1204">
        <v>0</v>
      </c>
      <c r="E14" s="1205" t="s">
        <v>158</v>
      </c>
      <c r="F14" s="694">
        <f>G14+H14</f>
        <v>0</v>
      </c>
      <c r="G14" s="1206">
        <v>0</v>
      </c>
      <c r="H14" s="1207">
        <v>0</v>
      </c>
    </row>
    <row r="15" ht="28.5" customHeight="1">
      <c r="A15" s="1208" t="s">
        <v>159</v>
      </c>
      <c r="B15" s="694">
        <f>C15+D15</f>
        <v>0</v>
      </c>
      <c r="C15" s="1209">
        <v>0</v>
      </c>
      <c r="D15" s="1210">
        <v>0</v>
      </c>
      <c r="E15" s="1211" t="s">
        <v>160</v>
      </c>
      <c r="F15" s="694">
        <f>G15+H15</f>
        <v>0</v>
      </c>
      <c r="G15" s="1212">
        <v>0</v>
      </c>
      <c r="H15" s="1213">
        <v>0</v>
      </c>
    </row>
    <row r="16" ht="28.5" customHeight="1">
      <c r="A16" s="1214" t="s">
        <v>161</v>
      </c>
      <c r="B16" s="694">
        <f>B13+B14+B15</f>
        <v>0</v>
      </c>
      <c r="C16" s="694">
        <f>C13+C14+C15</f>
        <v>0</v>
      </c>
      <c r="D16" s="694">
        <f>D13+D14+D15</f>
        <v>0</v>
      </c>
      <c r="E16" s="1215" t="s">
        <v>162</v>
      </c>
      <c r="F16" s="694">
        <f>F13+F14+F15</f>
        <v>0</v>
      </c>
      <c r="G16" s="694">
        <f>G13+G14+G15</f>
        <v>0</v>
      </c>
      <c r="H16" s="694">
        <f>H13+H14+H15</f>
        <v>0</v>
      </c>
    </row>
    <row r="17" ht="28.5" customHeight="1">
      <c r="A17" s="1216" t="s">
        <v>59</v>
      </c>
      <c r="B17" s="1217" t="s">
        <v>59</v>
      </c>
      <c r="C17" s="1218" t="s">
        <v>59</v>
      </c>
      <c r="D17" s="1219" t="s">
        <v>59</v>
      </c>
      <c r="E17" s="1220" t="s">
        <v>163</v>
      </c>
      <c r="F17" s="694">
        <f>B16-F16</f>
        <v>0</v>
      </c>
      <c r="G17" s="694">
        <f>C16-G16</f>
        <v>0</v>
      </c>
      <c r="H17" s="694">
        <f>D16-H16</f>
        <v>0</v>
      </c>
    </row>
    <row r="18" ht="28.5" customHeight="1">
      <c r="A18" s="1221" t="s">
        <v>164</v>
      </c>
      <c r="B18" s="694">
        <f>C18+D18</f>
        <v>0</v>
      </c>
      <c r="C18" s="1222">
        <v>0</v>
      </c>
      <c r="D18" s="1223">
        <v>0</v>
      </c>
      <c r="E18" s="1224" t="s">
        <v>165</v>
      </c>
      <c r="F18" s="694">
        <f>B18+F17</f>
        <v>0</v>
      </c>
      <c r="G18" s="694">
        <f>C18+G17</f>
        <v>0</v>
      </c>
      <c r="H18" s="694">
        <f>D18+H17</f>
        <v>0</v>
      </c>
    </row>
    <row r="19" ht="28.5" customHeight="1">
      <c r="A19" s="1225" t="s">
        <v>180</v>
      </c>
      <c r="B19" s="694">
        <f>B16+B18</f>
        <v>0</v>
      </c>
      <c r="C19" s="694">
        <f>C16+C18</f>
        <v>0</v>
      </c>
      <c r="D19" s="694">
        <f>D16+D18</f>
        <v>0</v>
      </c>
      <c r="E19" s="1226" t="s">
        <v>180</v>
      </c>
      <c r="F19" s="694">
        <f>F16+F18</f>
        <v>0</v>
      </c>
      <c r="G19" s="694">
        <f>G16+G18</f>
        <v>0</v>
      </c>
      <c r="H19" s="694">
        <f>H16+H18</f>
        <v>0</v>
      </c>
    </row>
    <row r="20" ht="28.5" customHeight="1">
      <c r="A20" s="1227"/>
      <c r="B20" s="1228"/>
      <c r="C20" s="1229"/>
      <c r="D20" s="1230"/>
      <c r="E20" s="1231"/>
      <c r="F20" s="1232"/>
      <c r="G20" s="1233"/>
      <c r="H20" s="1234" t="s">
        <v>181</v>
      </c>
    </row>
  </sheetData>
  <mergeCells>
    <mergeCell ref="A1:H1"/>
    <mergeCell ref="A5"/>
    <mergeCell ref="B5"/>
    <mergeCell ref="E5"/>
    <mergeCell ref="F5"/>
  </mergeCells>
  <printOptions horizontalCentered="1"/>
  <pageMargins left="0.393700787401575" right="0.393700787401575" top="0.393700787401575" bottom="0.393700787401575" header="0.51181" footer="0.51181"/>
  <pageSetup paperSize="9" scale="70" orientation="landscape" errors="blank"/>
</worksheet>
</file>

<file path=xl/worksheets/sheet9.xml><?xml version="1.0" encoding="utf-8"?>
<worksheet xmlns="http://schemas.openxmlformats.org/spreadsheetml/2006/main" xmlns:r="http://schemas.openxmlformats.org/officeDocument/2006/relationships">
  <dimension ref="A1:D20"/>
  <sheetViews>
    <sheetView showGridLines="0" topLeftCell="A1" zoomScaleNormal="100" zoomScalePageLayoutView="60" workbookViewId="0">
      <pane ySplit="0.2" topLeftCell="A5" activePane="bottomLeft" state="frozen"/>
      <selection activeCell="A1" sqref="A1"/>
    </sheetView>
  </sheetViews>
  <sheetFormatPr defaultColWidth="8" defaultRowHeight="14.25"/>
  <cols>
    <col min="1" max="1" width="45.4627450980392" style="16"/>
    <col min="2" max="2" width="28.8235294117647" style="16"/>
    <col min="3" max="3" width="45.4627450980392" style="16"/>
    <col min="4" max="4" width="28.8235294117647" style="16"/>
  </cols>
  <sheetData>
    <row r="1" ht="48" customHeight="1">
      <c r="A1" s="1235" t="s">
        <v>182</v>
      </c>
      <c r="B1" s="1236"/>
      <c r="C1" s="1237"/>
      <c r="D1" s="1238"/>
    </row>
    <row r="2" ht="21" customHeight="1">
      <c r="A2" s="1239"/>
      <c r="B2" s="1240"/>
      <c r="C2" s="1241"/>
      <c r="D2" s="1242" t="s">
        <v>183</v>
      </c>
    </row>
    <row r="3" ht="21" customHeight="1">
      <c r="A3" s="1243"/>
      <c r="B3" s="1244"/>
      <c r="C3" s="1245"/>
      <c r="D3" s="1246" t="s">
        <v>40</v>
      </c>
    </row>
    <row r="4" ht="30" customHeight="1">
      <c r="A4" s="1247" t="s">
        <v>128</v>
      </c>
      <c r="B4" s="1248" t="s">
        <v>129</v>
      </c>
      <c r="C4" s="1249" t="s">
        <v>184</v>
      </c>
      <c r="D4" s="1250" t="s">
        <v>129</v>
      </c>
    </row>
    <row r="5" ht="30" customHeight="1">
      <c r="A5" s="1251" t="s">
        <v>172</v>
      </c>
      <c r="B5" s="1252">
        <v>0</v>
      </c>
      <c r="C5" s="1253" t="s">
        <v>173</v>
      </c>
      <c r="D5" s="1254">
        <f>(D6+D7)</f>
        <v>0</v>
      </c>
    </row>
    <row r="6" ht="30" customHeight="1">
      <c r="A6" s="1255" t="s">
        <v>185</v>
      </c>
      <c r="B6" s="1256">
        <v>0</v>
      </c>
      <c r="C6" s="1257" t="s">
        <v>186</v>
      </c>
      <c r="D6" s="1258">
        <v>0</v>
      </c>
    </row>
    <row r="7" ht="30" customHeight="1">
      <c r="A7" s="1259" t="s">
        <v>187</v>
      </c>
      <c r="B7" s="1260">
        <v>0</v>
      </c>
      <c r="C7" s="1261" t="s">
        <v>188</v>
      </c>
      <c r="D7" s="1262">
        <v>0</v>
      </c>
    </row>
    <row r="8" ht="30" customHeight="1">
      <c r="A8" s="1263" t="s">
        <v>189</v>
      </c>
      <c r="B8" s="1264">
        <v>0</v>
      </c>
      <c r="C8" s="1265" t="s">
        <v>190</v>
      </c>
      <c r="D8" s="1266">
        <v>0</v>
      </c>
    </row>
    <row r="9" ht="30" customHeight="1">
      <c r="A9" s="1267" t="s">
        <v>97</v>
      </c>
      <c r="B9" s="1268">
        <v>0</v>
      </c>
      <c r="C9" s="1269" t="s">
        <v>152</v>
      </c>
      <c r="D9" s="1270">
        <v>0</v>
      </c>
    </row>
    <row r="10" ht="30" customHeight="1">
      <c r="A10" s="1271" t="s">
        <v>191</v>
      </c>
      <c r="B10" s="1272">
        <v>0</v>
      </c>
      <c r="C10" s="1273" t="s">
        <v>59</v>
      </c>
      <c r="D10" s="1274" t="s">
        <v>59</v>
      </c>
    </row>
    <row r="11" ht="30" customHeight="1">
      <c r="A11" s="1275" t="s">
        <v>99</v>
      </c>
      <c r="B11" s="1276">
        <v>0</v>
      </c>
      <c r="C11" s="1277" t="s">
        <v>59</v>
      </c>
      <c r="D11" s="1278" t="s">
        <v>59</v>
      </c>
    </row>
    <row r="12" ht="30" customHeight="1">
      <c r="A12" s="1279" t="s">
        <v>192</v>
      </c>
      <c r="B12" s="1280">
        <v>0</v>
      </c>
      <c r="C12" s="1281" t="s">
        <v>59</v>
      </c>
      <c r="D12" s="1282" t="s">
        <v>59</v>
      </c>
    </row>
    <row r="13" ht="30" customHeight="1">
      <c r="A13" s="1283" t="s">
        <v>193</v>
      </c>
      <c r="B13" s="1254">
        <f>B5+B9+B11+B12</f>
        <v>0</v>
      </c>
      <c r="C13" s="1284" t="s">
        <v>156</v>
      </c>
      <c r="D13" s="1254">
        <f>D5+D8+D9</f>
        <v>0</v>
      </c>
    </row>
    <row r="14" ht="30" customHeight="1">
      <c r="A14" s="1285" t="s">
        <v>194</v>
      </c>
      <c r="B14" s="1286">
        <v>0</v>
      </c>
      <c r="C14" s="1287" t="s">
        <v>158</v>
      </c>
      <c r="D14" s="1288">
        <v>0</v>
      </c>
    </row>
    <row r="15" ht="30" customHeight="1">
      <c r="A15" s="1289" t="s">
        <v>195</v>
      </c>
      <c r="B15" s="1290">
        <v>0</v>
      </c>
      <c r="C15" s="1291" t="s">
        <v>160</v>
      </c>
      <c r="D15" s="1292">
        <v>0</v>
      </c>
    </row>
    <row r="16" ht="30" customHeight="1">
      <c r="A16" s="1293" t="s">
        <v>196</v>
      </c>
      <c r="B16" s="1294">
        <f>B13+B14+B15</f>
        <v>0</v>
      </c>
      <c r="C16" s="1295" t="s">
        <v>162</v>
      </c>
      <c r="D16" s="972">
        <f>D13+D14+D15</f>
        <v>0</v>
      </c>
    </row>
    <row r="17" ht="30" customHeight="1">
      <c r="A17" s="1296" t="s">
        <v>59</v>
      </c>
      <c r="B17" s="1297" t="s">
        <v>59</v>
      </c>
      <c r="C17" s="1298" t="s">
        <v>163</v>
      </c>
      <c r="D17" s="972">
        <f>B16-D16</f>
        <v>0</v>
      </c>
    </row>
    <row r="18" ht="30" customHeight="1">
      <c r="A18" s="1299" t="s">
        <v>197</v>
      </c>
      <c r="B18" s="1300">
        <v>0</v>
      </c>
      <c r="C18" s="1301" t="s">
        <v>165</v>
      </c>
      <c r="D18" s="972">
        <f>B18+D17</f>
        <v>0</v>
      </c>
    </row>
    <row r="19" ht="30" customHeight="1">
      <c r="A19" s="1302" t="s">
        <v>145</v>
      </c>
      <c r="B19" s="1303">
        <f>B16+B18</f>
        <v>0</v>
      </c>
      <c r="C19" s="1304" t="s">
        <v>146</v>
      </c>
      <c r="D19" s="972">
        <f>D16+D18</f>
        <v>0</v>
      </c>
    </row>
    <row r="20" ht="30" customHeight="1">
      <c r="A20" s="1305"/>
      <c r="B20" s="1306"/>
      <c r="C20" s="1307"/>
      <c r="D20" s="1308" t="s">
        <v>198</v>
      </c>
    </row>
  </sheetData>
  <mergeCells>
    <mergeCell ref="A1:D1"/>
  </mergeCells>
  <printOptions horizontalCentered="1"/>
  <pageMargins left="0.393700787401575" right="0.393700787401575" top="0.393700787401575" bottom="0.393700787401575" header="0.51181" footer="0.51181"/>
  <pageSetup paperSize="9" scale="90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23</vt:i4>
      </vt:variant>
    </vt:vector>
  </HeadingPairs>
  <TitlesOfParts>
    <vt:vector baseType="lpstr" size="23">
      <vt:lpstr>决算汇总封面</vt:lpstr>
      <vt:lpstr>目录</vt:lpstr>
      <vt:lpstr>社会保险基金资产负债表</vt:lpstr>
      <vt:lpstr>社会保险基金决算收支总表</vt:lpstr>
      <vt:lpstr>企业职工基本养老保险基金收支表</vt:lpstr>
      <vt:lpstr>城乡居民基本养老保险基金收支表</vt:lpstr>
      <vt:lpstr>机关事业基本养老保险基金收支表</vt:lpstr>
      <vt:lpstr>职工基本医疗保险基金收支表</vt:lpstr>
      <vt:lpstr>城乡居民基本医疗保险基金收支表</vt:lpstr>
      <vt:lpstr>工伤保险基金收支表</vt:lpstr>
      <vt:lpstr>失业保险基金收支表</vt:lpstr>
      <vt:lpstr>社会保障基金财政专户资产负债表</vt:lpstr>
      <vt:lpstr>社会保障基金财政专户收支表</vt:lpstr>
      <vt:lpstr>财政对社会保险基金补助资金情况</vt:lpstr>
      <vt:lpstr>基本养老保险补充资料表</vt:lpstr>
      <vt:lpstr>职工基本医疗保险补充资料表</vt:lpstr>
      <vt:lpstr>居民基本医疗保险补充资料表</vt:lpstr>
      <vt:lpstr>工伤保险补充基础资料表</vt:lpstr>
      <vt:lpstr>失业保险补充资料表</vt:lpstr>
      <vt:lpstr>机关事业单位职业年金情况表</vt:lpstr>
      <vt:lpstr>公务员医疗补助情况表</vt:lpstr>
      <vt:lpstr>社会保险补充资料表</vt:lpstr>
      <vt:lpstr>社会保险补充资料表续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2021-09-18T11:21:40Z</dcterms:created>
  <dcterms:modified xsi:type="dcterms:W3CDTF">2021-09-18T03:21:40Z</dcterms:modified>
</cp:coreProperties>
</file>