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'1-1'!$A$1:$T$21</definedName>
    <definedName name="_xlnm.Print_Area" localSheetId="3">'1-2'!$A$1:$J$21</definedName>
    <definedName name="_xlnm.Print_Area" localSheetId="4">'2'!$A$1:$H$39</definedName>
    <definedName name="_xlnm.Print_Titles" localSheetId="4">'2'!$1:$39</definedName>
    <definedName name="_xlnm.Print_Area" localSheetId="5">'2-1'!$A$1:$AI$22</definedName>
    <definedName name="_xlnm.Print_Area" localSheetId="6">'3'!$A$1:$DG$36</definedName>
    <definedName name="_xlnm.Print_Area" localSheetId="7">'3-1'!$A$1:$G$35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'项目绩效目标表'!$A$1:$L$16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<sst xmlns="http://schemas.openxmlformats.org/spreadsheetml/2006/main" count="1671" uniqueCount="488">
  <si>
    <t>独松乡</t>
  </si>
  <si>
    <t>2021年部门预算</t>
  </si>
  <si>
    <t>报送日期：     年   月   日</t>
  </si>
  <si>
    <t>表1</t>
  </si>
  <si>
    <t>部门收支总表</t>
  </si>
  <si>
    <t>单位名称：独松乡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</si>
  <si>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</si>
  <si>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</si>
  <si>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</si>
  <si>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</si>
  <si>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</si>
  <si>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</si>
  <si>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</si>
  <si>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</si>
  <si>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</si>
  <si>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</si>
  <si>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</si>
  <si>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</si>
  <si>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</si>
  <si>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</si>
  <si>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</si>
  <si>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</si>
  <si>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</si>
  <si>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</si>
  <si>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</si>
  <si>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</si>
  <si>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</si>
  <si>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</si>
  <si>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</si>
  <si>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</si>
  <si>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</si>
  <si>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</si>
  <si>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</si>
  <si>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</si>
  <si>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</si>
  <si>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</si>
  <si>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</si>
  <si>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</si>
  <si>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</si>
  <si>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</si>
  <si>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</si>
  <si>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</si>
  <si>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</si>
  <si>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</si>
  <si>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</si>
  <si>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</si>
  <si>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</si>
  <si>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</si>
  <si>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</si>
  <si>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</si>
  <si>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</si>
  <si>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</si>
  <si>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</si>
  <si>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</si>
  <si>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</si>
  <si>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</si>
  <si>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</si>
  <si>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</si>
  <si>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</si>
  <si>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</si>
  <si>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</si>
  <si>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</si>
  <si>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</si>
  <si>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</si>
  <si>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</si>
  <si>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</si>
  <si>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</si>
  <si>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</si>
  <si>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</si>
  <si>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</si>
  <si>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</si>
  <si>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</si>
  <si>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</si>
  <si>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</si>
  <si>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</si>
  <si>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</si>
  <si>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</si>
  <si>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</si>
  <si>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</si>
  <si>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</si>
  <si>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</si>
  <si>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</si>
  <si>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</si>
  <si>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</si>
  <si>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</si>
  <si>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</si>
  <si>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</si>
  <si>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318</t>
  </si>
  <si>
    <t>201</t>
  </si>
  <si>
    <t>01</t>
  </si>
  <si>
    <t xml:space="preserve">  318</t>
  </si>
  <si>
    <t xml:space="preserve">  行政运行</t>
  </si>
  <si>
    <t>04</t>
  </si>
  <si>
    <t xml:space="preserve">  人大会议</t>
  </si>
  <si>
    <t>03</t>
  </si>
  <si>
    <t>06</t>
  </si>
  <si>
    <t>31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</si>
  <si>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</si>
  <si>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</si>
  <si>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</si>
  <si>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</si>
  <si>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</si>
  <si>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</si>
  <si>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</si>
  <si>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</si>
  <si>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213</t>
  </si>
  <si>
    <t>02</t>
  </si>
  <si>
    <t xml:space="preserve">  事业机构</t>
  </si>
  <si>
    <t>07</t>
  </si>
  <si>
    <t xml:space="preserve">  对村民委员会和村党支部的补助</t>
  </si>
  <si>
    <t>221</t>
  </si>
  <si>
    <t xml:space="preserve">  住房公积金</t>
  </si>
  <si>
    <t>229</t>
  </si>
  <si>
    <t>99</t>
  </si>
  <si>
    <t xml:space="preserve">  其他支出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</si>
  <si>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</si>
  <si>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</si>
  <si>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</si>
  <si>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</si>
  <si>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</si>
  <si>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</si>
  <si>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</si>
  <si>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</si>
  <si>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</si>
  <si>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</si>
  <si>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</si>
  <si>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</si>
  <si>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</si>
  <si>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</si>
  <si>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</si>
  <si>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</si>
  <si>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</si>
  <si>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</si>
  <si>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</si>
  <si>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</si>
  <si>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</si>
  <si>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</si>
  <si>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</si>
  <si>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</si>
  <si>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</si>
  <si>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</si>
  <si>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</si>
  <si>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</si>
  <si>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</si>
  <si>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</si>
  <si>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</si>
  <si>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</si>
  <si>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</si>
  <si>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</si>
  <si>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</si>
  <si>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</si>
  <si>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</si>
  <si>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</si>
  <si>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</si>
  <si>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</si>
  <si>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</si>
  <si>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</si>
  <si>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</si>
  <si>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</si>
  <si>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</si>
  <si>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</si>
  <si>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</si>
  <si>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</si>
  <si>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</si>
  <si>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</si>
  <si>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</si>
  <si>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</si>
  <si>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</si>
  <si>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</si>
  <si>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</si>
  <si>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</si>
  <si>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</si>
  <si>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</si>
  <si>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</si>
  <si>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</si>
  <si>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</si>
  <si>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</si>
  <si>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</si>
  <si>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</si>
  <si>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</si>
  <si>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</si>
  <si>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</si>
  <si>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</si>
  <si>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</si>
  <si>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</si>
  <si>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</si>
  <si>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委托业务费</t>
  </si>
  <si>
    <t>08</t>
  </si>
  <si>
    <t xml:space="preserve">    公务用车运行维护费</t>
  </si>
  <si>
    <t>09</t>
  </si>
  <si>
    <t xml:space="preserve">    维修（护）费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</si>
  <si>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</si>
  <si>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</si>
  <si>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</si>
  <si>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</si>
  <si>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</si>
  <si>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</si>
  <si>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</si>
  <si>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</si>
  <si>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</si>
  <si>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</si>
  <si>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</si>
  <si>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</si>
  <si>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</si>
  <si>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</si>
  <si>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</si>
  <si>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</si>
  <si>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</si>
  <si>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</si>
  <si>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</si>
  <si>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</si>
  <si>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</si>
  <si>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</si>
  <si>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</si>
  <si>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</si>
  <si>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</si>
  <si>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</si>
  <si>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</si>
  <si>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</si>
  <si>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</si>
  <si>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</si>
  <si>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</si>
  <si>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</si>
  <si>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</si>
  <si>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</si>
  <si>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</si>
  <si>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</si>
  <si>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</si>
  <si>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</si>
  <si>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</si>
  <si>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</si>
  <si>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</si>
  <si>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</si>
  <si>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</si>
  <si>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</si>
  <si>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</si>
  <si>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</si>
  <si>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</si>
  <si>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</si>
  <si>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</si>
  <si>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</si>
  <si>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</si>
  <si>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</si>
  <si>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</si>
  <si>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</si>
  <si>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</si>
  <si>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</si>
  <si>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</si>
  <si>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</si>
  <si>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</si>
  <si>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</si>
  <si>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</si>
  <si>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</si>
  <si>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</si>
  <si>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</si>
  <si>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</si>
  <si>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</si>
  <si>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</si>
  <si>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</si>
  <si>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</si>
  <si>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</si>
  <si>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</si>
  <si>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</si>
  <si>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</si>
  <si>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</si>
  <si>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</si>
  <si>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</si>
  <si>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</si>
  <si>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</si>
  <si>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</si>
  <si>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</si>
  <si>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</si>
  <si>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</si>
  <si>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</si>
  <si>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</si>
  <si>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</si>
  <si>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</si>
  <si>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</si>
  <si>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</si>
  <si>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</si>
  <si>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</si>
  <si>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</si>
  <si>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</si>
  <si>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</si>
  <si>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</si>
  <si>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</si>
  <si>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</si>
  <si>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</si>
  <si>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</si>
  <si>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</si>
  <si>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</si>
  <si>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</si>
  <si>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</si>
  <si>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</si>
  <si>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</si>
  <si>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</si>
  <si>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政府办公厅（室）及相关机构事务</t>
  </si>
  <si>
    <t xml:space="preserve">  财政事务</t>
  </si>
  <si>
    <t xml:space="preserve">  党委办公厅（室）及相关机构事务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</si>
  <si>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</si>
  <si>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</si>
  <si>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</si>
  <si>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</si>
  <si>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</si>
  <si>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</si>
  <si>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</si>
  <si>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</si>
  <si>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农林水支出</t>
  </si>
  <si>
    <t xml:space="preserve">  林业和草原</t>
  </si>
  <si>
    <t xml:space="preserve">    事业机构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</si>
  <si>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</si>
  <si>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</si>
  <si>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</si>
  <si>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</si>
  <si>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其他支出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</si>
  <si>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</si>
  <si>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</si>
  <si>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</si>
  <si>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</si>
  <si>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</si>
  <si>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</si>
  <si>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</si>
  <si>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</si>
  <si>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</si>
  <si>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</si>
  <si>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</si>
  <si>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</si>
  <si>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</si>
  <si>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</si>
  <si>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</si>
  <si>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</si>
  <si>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</si>
  <si>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</si>
  <si>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</si>
  <si>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</si>
  <si>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</si>
  <si>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</si>
  <si>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</si>
  <si>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</si>
  <si>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</si>
  <si>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</si>
  <si>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手续费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</si>
  <si>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</si>
  <si>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</si>
  <si>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</si>
  <si>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</si>
  <si>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</si>
  <si>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15</t>
  </si>
  <si>
    <t>26</t>
  </si>
  <si>
    <t xml:space="preserve">    劳务费</t>
  </si>
  <si>
    <t>29</t>
  </si>
  <si>
    <t xml:space="preserve">    福利费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</si>
  <si>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</si>
  <si>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</si>
  <si>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</si>
  <si>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</si>
  <si>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</si>
  <si>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</si>
  <si>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</si>
  <si>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</si>
  <si>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</si>
  <si>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</si>
  <si>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</si>
  <si>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</si>
  <si>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</si>
  <si>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</si>
  <si>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</si>
  <si>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</si>
  <si>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</si>
  <si>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</si>
  <si>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</si>
  <si>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</si>
  <si>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</si>
  <si>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</si>
  <si>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</si>
  <si>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</si>
  <si>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</si>
  <si>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</si>
  <si>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</si>
  <si>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</si>
  <si>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</si>
  <si>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</si>
  <si>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</si>
  <si>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</si>
  <si>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</si>
  <si>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</si>
  <si>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贯彻落实上级的各项方针政策，按计划完成年度预算中的一般公共服务支出，发放人大、支付、财政、党委的工资及津贴，独子费，目标奖，对退休人员进行春慰费发放，对遗属发放补助</t>
  </si>
  <si>
    <t>主要任务(任务一)</t>
  </si>
  <si>
    <t>任务2</t>
  </si>
  <si>
    <t>按计划完成年度预算中的社会保障和就业、住房保障、卫生健康支出，做好离退休干部生活补助的发放工作，按照规定完成各项社保及住房公积金资金支付</t>
  </si>
  <si>
    <t>主要任务(任务二)</t>
  </si>
  <si>
    <t>任务3</t>
  </si>
  <si>
    <t>按照经费预算管理的规定，按计划完成年度预算中的农林水支出，做好对村民委员会和村党支部的补助发放及村级经费支出</t>
  </si>
  <si>
    <t>主要任务(任务三)</t>
  </si>
  <si>
    <t>任务4</t>
  </si>
  <si>
    <t>遵循上级部门要求，加强综合管理，按时发放三老干部补助，按计划完成年度预算中的其他支出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</si>
  <si>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</si>
  <si>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</si>
  <si>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</si>
  <si>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</si>
  <si>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</si>
  <si>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</si>
  <si>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</si>
  <si>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</si>
  <si>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</si>
  <si>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</si>
  <si>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</si>
  <si>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完成县委对本年度各项指标任务，发展农业经济、权利推动经济社会协调发展、巩固农村环境整治工作、全力推动乡镇发展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</si>
  <si>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</si>
  <si>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</si>
  <si>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</si>
  <si>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</si>
  <si>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</si>
  <si>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</si>
  <si>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</si>
  <si>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</si>
  <si>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年内召开乡工作安排会议、学习贯彻上级会议精神会议、脱贫攻坚工作安排会议次数</t>
  </si>
  <si>
    <t>&gt;120</t>
  </si>
  <si>
    <t>指标值(数量指标1；)</t>
  </si>
  <si>
    <t>指标2；</t>
  </si>
  <si>
    <t>召开农民夜校学习会、举办村民技能培训学习班次数</t>
  </si>
  <si>
    <t>&gt;30</t>
  </si>
  <si>
    <t>指标值(数量指标2；)</t>
  </si>
  <si>
    <t>指标3；</t>
  </si>
  <si>
    <t>开办汉语培训班次数</t>
  </si>
  <si>
    <t>&gt;15</t>
  </si>
  <si>
    <t>指标值(数量指标3；)</t>
  </si>
  <si>
    <t>指标4；</t>
  </si>
  <si>
    <t>开展文娱活动、村村响、户户通等活动次数</t>
  </si>
  <si>
    <t>&gt;10</t>
  </si>
  <si>
    <t>指标值(数量指标4；)</t>
  </si>
  <si>
    <t>指标5；</t>
  </si>
  <si>
    <t>实现社会保险应保人员覆盖率</t>
  </si>
  <si>
    <t>≥90</t>
  </si>
  <si>
    <t>指标值(数量指标5；)</t>
  </si>
  <si>
    <t>指标6；</t>
  </si>
  <si>
    <t>召开干部双语培训会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</si>
  <si>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</si>
  <si>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</si>
  <si>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</si>
  <si>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</si>
  <si>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</si>
  <si>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</si>
  <si>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</si>
  <si>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</si>
  <si>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</si>
  <si>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</si>
  <si>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</si>
  <si>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县主管部门交付任务达标率</t>
  </si>
  <si>
    <t>≥98</t>
  </si>
  <si>
    <t>全面创先争优。根据实际情况，实地考察，整理数据，形成相关调研报告及简报采纳率</t>
  </si>
  <si>
    <t>100</t>
  </si>
  <si>
    <t>所有新上建设项目合格率</t>
  </si>
  <si>
    <t>时效指标</t>
  </si>
  <si>
    <t>12月底之前工资福利等人员经费发放率</t>
  </si>
  <si>
    <t>各项补助每月按时足额发放率</t>
  </si>
  <si>
    <t>12月底之前完成乡上各项日常工作考核合格率</t>
  </si>
  <si>
    <t>成本指标</t>
  </si>
  <si>
    <t>人员经费按照人事部门的批复执行</t>
  </si>
  <si>
    <t>日常公用经费按照相关文件要求执行</t>
  </si>
  <si>
    <t>效益指标</t>
  </si>
  <si>
    <t>经济效益
指标</t>
  </si>
  <si>
    <t>全乡种植业、畜牧业生产效益增加</t>
  </si>
  <si>
    <t>＞5</t>
  </si>
  <si>
    <t>社会效益
指标</t>
  </si>
  <si>
    <t>全乡社会稳定性</t>
  </si>
  <si>
    <t>我乡劳动人口劳动力素质同比增长</t>
  </si>
  <si>
    <t>生态效益
指标</t>
  </si>
  <si>
    <t>环境卫生提升</t>
  </si>
  <si>
    <t>5</t>
  </si>
  <si>
    <t>燃烧秸秆及生活垃圾减少</t>
  </si>
  <si>
    <t>生态环境投诉案件。</t>
  </si>
  <si>
    <t>0</t>
  </si>
  <si>
    <t>可持续影响
指标</t>
  </si>
  <si>
    <t>满意度
指标</t>
  </si>
  <si>
    <t>满意度指标</t>
  </si>
  <si>
    <t>职工满意度</t>
  </si>
  <si>
    <t>≥95</t>
  </si>
  <si>
    <t>群众满意度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</si>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</sst>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360</v>
      </c>
    </row>
    <row r="2" spans="1:8" ht="25.5" customHeight="1">
      <c r="A2" s="11" t="s">
        <v>361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362</v>
      </c>
      <c r="B4" s="162" t="s">
        <v>363</v>
      </c>
      <c r="C4" s="151" t="s">
        <v>364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234</v>
      </c>
      <c r="E5" s="146" t="s">
        <v>365</v>
      </c>
      <c r="F5" s="147"/>
      <c r="G5" s="148"/>
      <c r="H5" s="169" t="s">
        <v>239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366</v>
      </c>
      <c r="G6" s="173" t="s">
        <v>367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9</v>
      </c>
      <c r="D7" s="75">
        <v>0</v>
      </c>
      <c r="E7" s="75">
        <f>SUM(F7,G7)</f>
        <v>9</v>
      </c>
      <c r="F7" s="75">
        <v>0</v>
      </c>
      <c r="G7" s="175">
        <v>9</v>
      </c>
      <c r="H7" s="176">
        <v>0</v>
      </c>
    </row>
    <row r="8" spans="1:8" ht="19.5" customHeight="1">
      <c r="A8" s="73" t="s">
        <v>87</v>
      </c>
      <c r="B8" s="174" t="s">
        <v>0</v>
      </c>
      <c r="C8" s="74">
        <f>SUM(D8,E8,H8)</f>
        <v>9</v>
      </c>
      <c r="D8" s="75">
        <v>0</v>
      </c>
      <c r="E8" s="75">
        <f>SUM(F8,G8)</f>
        <v>9</v>
      </c>
      <c r="F8" s="75">
        <v>0</v>
      </c>
      <c r="G8" s="175">
        <v>9</v>
      </c>
      <c r="H8" s="176">
        <v>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368</v>
      </c>
    </row>
    <row r="2" spans="1:8" ht="19.5" customHeight="1">
      <c r="A2" s="11" t="s">
        <v>369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370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121</v>
      </c>
      <c r="F5" s="53" t="s">
        <v>64</v>
      </c>
      <c r="G5" s="53" t="s">
        <v>117</v>
      </c>
      <c r="H5" s="151" t="s">
        <v>118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371</v>
      </c>
    </row>
    <row r="2" spans="1:8" ht="25.5" customHeight="1">
      <c r="A2" s="11" t="s">
        <v>372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362</v>
      </c>
      <c r="B4" s="162" t="s">
        <v>363</v>
      </c>
      <c r="C4" s="151" t="s">
        <v>364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234</v>
      </c>
      <c r="E5" s="146" t="s">
        <v>365</v>
      </c>
      <c r="F5" s="147"/>
      <c r="G5" s="148"/>
      <c r="H5" s="169" t="s">
        <v>239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366</v>
      </c>
      <c r="G6" s="173" t="s">
        <v>367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373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374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375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121</v>
      </c>
      <c r="F5" s="53" t="s">
        <v>64</v>
      </c>
      <c r="G5" s="53" t="s">
        <v>117</v>
      </c>
      <c r="H5" s="151" t="s">
        <v>118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376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377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363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378</v>
      </c>
      <c r="B5" s="208" t="s">
        <v>379</v>
      </c>
      <c r="C5" s="203" t="s">
        <v>380</v>
      </c>
      <c r="D5" s="203"/>
      <c r="E5" s="203"/>
      <c r="F5" s="209" t="s">
        <v>381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382</v>
      </c>
      <c r="G6" s="213" t="s">
        <v>383</v>
      </c>
      <c r="H6" s="213" t="s">
        <v>384</v>
      </c>
    </row>
    <row r="7" spans="1:8" ht="21" customHeight="1">
      <c r="A7" s="210"/>
      <c r="B7" s="203" t="s">
        <v>385</v>
      </c>
      <c r="C7" s="204" t="s">
        <v>386</v>
      </c>
      <c r="D7" s="205" t="s">
        <v>387</v>
      </c>
      <c r="E7" s="206"/>
      <c r="F7" s="214">
        <f aca="true" t="shared" si="0" ref="F7:F15">SUM(G7,H7)</f>
        <v>188.91</v>
      </c>
      <c r="G7" s="215">
        <v>188.91</v>
      </c>
      <c r="H7" s="215">
        <v>0</v>
      </c>
    </row>
    <row r="8" spans="1:8" ht="21" customHeight="1">
      <c r="A8" s="210"/>
      <c r="B8" s="203" t="s">
        <v>388</v>
      </c>
      <c r="C8" s="204" t="s">
        <v>389</v>
      </c>
      <c r="D8" s="205" t="s">
        <v>390</v>
      </c>
      <c r="E8" s="206"/>
      <c r="F8" s="214">
        <f t="shared" si="0"/>
        <v>124.6</v>
      </c>
      <c r="G8" s="216">
        <v>124.6</v>
      </c>
      <c r="H8" s="216">
        <v>0</v>
      </c>
    </row>
    <row r="9" spans="1:8" ht="21" customHeight="1">
      <c r="A9" s="210"/>
      <c r="B9" s="203" t="s">
        <v>391</v>
      </c>
      <c r="C9" s="204" t="s">
        <v>392</v>
      </c>
      <c r="D9" s="205" t="s">
        <v>393</v>
      </c>
      <c r="E9" s="206"/>
      <c r="F9" s="214">
        <f t="shared" si="0"/>
        <v>199.08</v>
      </c>
      <c r="G9" s="216">
        <v>199.08</v>
      </c>
      <c r="H9" s="216">
        <v>0</v>
      </c>
    </row>
    <row r="10" spans="1:8" ht="21" customHeight="1">
      <c r="A10" s="210"/>
      <c r="B10" s="203" t="s">
        <v>394</v>
      </c>
      <c r="C10" s="204" t="s">
        <v>395</v>
      </c>
      <c r="D10" s="205" t="s">
        <v>396</v>
      </c>
      <c r="E10" s="206"/>
      <c r="F10" s="214">
        <f t="shared" si="0"/>
        <v>0.48</v>
      </c>
      <c r="G10" s="216">
        <v>0.48</v>
      </c>
      <c r="H10" s="216">
        <v>0</v>
      </c>
    </row>
    <row r="11" spans="1:8" ht="21" customHeight="1">
      <c r="A11" s="210"/>
      <c r="B11" s="203" t="s">
        <v>397</v>
      </c>
      <c r="C11" s="204" t="s">
        <v>16</v>
      </c>
      <c r="D11" s="205" t="s">
        <v>398</v>
      </c>
      <c r="E11" s="206"/>
      <c r="F11" s="214">
        <f t="shared" si="0"/>
        <v>0</v>
      </c>
      <c r="G11" s="216">
        <v>0</v>
      </c>
      <c r="H11" s="216">
        <v>0</v>
      </c>
    </row>
    <row r="12" spans="1:8" ht="21" customHeight="1">
      <c r="A12" s="210"/>
      <c r="B12" s="203" t="s">
        <v>399</v>
      </c>
      <c r="C12" s="204" t="s">
        <v>16</v>
      </c>
      <c r="D12" s="205" t="s">
        <v>400</v>
      </c>
      <c r="E12" s="206"/>
      <c r="F12" s="214">
        <f t="shared" si="0"/>
        <v>0</v>
      </c>
      <c r="G12" s="216">
        <v>0</v>
      </c>
      <c r="H12" s="216">
        <v>0</v>
      </c>
    </row>
    <row r="13" spans="1:8" ht="21" customHeight="1">
      <c r="A13" s="210"/>
      <c r="B13" s="203" t="s">
        <v>401</v>
      </c>
      <c r="C13" s="204" t="s">
        <v>16</v>
      </c>
      <c r="D13" s="205" t="s">
        <v>402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403</v>
      </c>
      <c r="C14" s="204" t="s">
        <v>16</v>
      </c>
      <c r="D14" s="205" t="s">
        <v>404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405</v>
      </c>
      <c r="C15" s="219"/>
      <c r="D15" s="219"/>
      <c r="E15" s="209"/>
      <c r="F15" s="220">
        <f t="shared" si="0"/>
        <v>513.07</v>
      </c>
      <c r="G15" s="221">
        <f aca="true" t="shared" si="1" ref="G15:H15">SUM(G7:G14)</f>
        <v>513.07</v>
      </c>
      <c r="H15" s="221">
        <f t="shared" si="1"/>
        <v>0</v>
      </c>
    </row>
    <row r="16" spans="1:8" ht="61.5" customHeight="1">
      <c r="A16" s="222" t="s">
        <v>406</v>
      </c>
      <c r="B16" s="223" t="s">
        <v>407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408</v>
      </c>
      <c r="B17" s="227" t="s">
        <v>409</v>
      </c>
      <c r="C17" s="228" t="s">
        <v>410</v>
      </c>
      <c r="D17" s="218" t="s">
        <v>411</v>
      </c>
      <c r="E17" s="219"/>
      <c r="F17" s="219"/>
      <c r="G17" s="203" t="s">
        <v>412</v>
      </c>
      <c r="H17" s="203"/>
    </row>
    <row r="18" spans="1:8" ht="21" customHeight="1">
      <c r="A18" s="226"/>
      <c r="B18" s="226" t="s">
        <v>413</v>
      </c>
      <c r="C18" s="229" t="s">
        <v>414</v>
      </c>
      <c r="D18" s="230" t="s">
        <v>415</v>
      </c>
      <c r="E18" s="231" t="s">
        <v>416</v>
      </c>
      <c r="F18" s="232"/>
      <c r="G18" s="233" t="s">
        <v>417</v>
      </c>
      <c r="H18" s="233" t="s">
        <v>418</v>
      </c>
    </row>
    <row r="19" spans="1:8" ht="21" customHeight="1">
      <c r="A19" s="226"/>
      <c r="B19" s="226"/>
      <c r="C19" s="234"/>
      <c r="D19" s="230" t="s">
        <v>419</v>
      </c>
      <c r="E19" s="231" t="s">
        <v>420</v>
      </c>
      <c r="F19" s="232"/>
      <c r="G19" s="233" t="s">
        <v>421</v>
      </c>
      <c r="H19" s="233" t="s">
        <v>422</v>
      </c>
    </row>
    <row r="20" spans="1:8" ht="21" customHeight="1">
      <c r="A20" s="226"/>
      <c r="B20" s="226"/>
      <c r="C20" s="235"/>
      <c r="D20" s="230" t="s">
        <v>423</v>
      </c>
      <c r="E20" s="231" t="s">
        <v>424</v>
      </c>
      <c r="F20" s="231"/>
      <c r="G20" s="204" t="s">
        <v>425</v>
      </c>
      <c r="H20" s="206" t="s">
        <v>426</v>
      </c>
    </row>
    <row r="21" spans="1:8" ht="21" customHeight="1">
      <c r="A21" s="226"/>
      <c r="B21" s="226"/>
      <c r="C21" s="235"/>
      <c r="D21" s="230" t="s">
        <v>427</v>
      </c>
      <c r="E21" s="231" t="s">
        <v>428</v>
      </c>
      <c r="F21" s="231"/>
      <c r="G21" s="204" t="s">
        <v>429</v>
      </c>
      <c r="H21" s="206" t="s">
        <v>430</v>
      </c>
    </row>
    <row r="22" spans="1:8" ht="21" customHeight="1">
      <c r="A22" s="226"/>
      <c r="B22" s="226"/>
      <c r="C22" s="235"/>
      <c r="D22" s="230" t="s">
        <v>431</v>
      </c>
      <c r="E22" s="231" t="s">
        <v>432</v>
      </c>
      <c r="F22" s="231"/>
      <c r="G22" s="204" t="s">
        <v>433</v>
      </c>
      <c r="H22" s="206" t="s">
        <v>434</v>
      </c>
    </row>
    <row r="23" spans="1:8" ht="21" customHeight="1">
      <c r="A23" s="226"/>
      <c r="B23" s="226"/>
      <c r="C23" s="235"/>
      <c r="D23" s="230" t="s">
        <v>435</v>
      </c>
      <c r="E23" s="231" t="s">
        <v>436</v>
      </c>
      <c r="F23" s="231"/>
      <c r="G23" s="204" t="s">
        <v>425</v>
      </c>
      <c r="H23" s="206" t="s">
        <v>437</v>
      </c>
    </row>
    <row r="24" spans="1:8" ht="21" customHeight="1">
      <c r="A24" s="226"/>
      <c r="B24" s="226"/>
      <c r="C24" s="235"/>
      <c r="D24" s="230" t="s">
        <v>438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439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440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441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442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443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444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445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446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447</v>
      </c>
      <c r="D33" s="230" t="s">
        <v>415</v>
      </c>
      <c r="E33" s="237" t="s">
        <v>448</v>
      </c>
      <c r="F33" s="237"/>
      <c r="G33" s="233" t="s">
        <v>449</v>
      </c>
      <c r="H33" s="233"/>
    </row>
    <row r="34" spans="1:8" ht="21" customHeight="1">
      <c r="A34" s="226"/>
      <c r="B34" s="226"/>
      <c r="C34" s="234"/>
      <c r="D34" s="230" t="s">
        <v>419</v>
      </c>
      <c r="E34" s="237" t="s">
        <v>450</v>
      </c>
      <c r="F34" s="237"/>
      <c r="G34" s="233" t="s">
        <v>451</v>
      </c>
      <c r="H34" s="233"/>
    </row>
    <row r="35" spans="1:8" ht="21" customHeight="1">
      <c r="A35" s="226"/>
      <c r="B35" s="226"/>
      <c r="C35" s="235"/>
      <c r="D35" s="230" t="s">
        <v>423</v>
      </c>
      <c r="E35" s="237" t="s">
        <v>452</v>
      </c>
      <c r="F35" s="237"/>
      <c r="G35" s="204" t="s">
        <v>451</v>
      </c>
      <c r="H35" s="206"/>
    </row>
    <row r="36" spans="1:8" ht="21" customHeight="1">
      <c r="A36" s="226"/>
      <c r="B36" s="226"/>
      <c r="C36" s="235"/>
      <c r="D36" s="230" t="s">
        <v>427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431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435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438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439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440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441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442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443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444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445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446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453</v>
      </c>
      <c r="D48" s="230" t="s">
        <v>415</v>
      </c>
      <c r="E48" s="237" t="s">
        <v>454</v>
      </c>
      <c r="F48" s="237"/>
      <c r="G48" s="233" t="s">
        <v>451</v>
      </c>
      <c r="H48" s="233"/>
    </row>
    <row r="49" spans="1:8" ht="21" customHeight="1">
      <c r="A49" s="226"/>
      <c r="B49" s="226"/>
      <c r="C49" s="234"/>
      <c r="D49" s="230" t="s">
        <v>419</v>
      </c>
      <c r="E49" s="237" t="s">
        <v>455</v>
      </c>
      <c r="F49" s="237"/>
      <c r="G49" s="233" t="s">
        <v>451</v>
      </c>
      <c r="H49" s="233"/>
    </row>
    <row r="50" spans="1:8" ht="21" customHeight="1">
      <c r="A50" s="226"/>
      <c r="B50" s="226"/>
      <c r="C50" s="236"/>
      <c r="D50" s="230" t="s">
        <v>423</v>
      </c>
      <c r="E50" s="237" t="s">
        <v>456</v>
      </c>
      <c r="F50" s="237"/>
      <c r="G50" s="233" t="s">
        <v>451</v>
      </c>
      <c r="H50" s="233"/>
    </row>
    <row r="51" spans="1:8" ht="21" customHeight="1">
      <c r="A51" s="226"/>
      <c r="B51" s="226"/>
      <c r="C51" s="229" t="s">
        <v>457</v>
      </c>
      <c r="D51" s="230" t="s">
        <v>415</v>
      </c>
      <c r="E51" s="237" t="s">
        <v>458</v>
      </c>
      <c r="F51" s="237"/>
      <c r="G51" s="233" t="s">
        <v>451</v>
      </c>
      <c r="H51" s="233"/>
    </row>
    <row r="52" spans="1:8" ht="21" customHeight="1">
      <c r="A52" s="226"/>
      <c r="B52" s="226"/>
      <c r="C52" s="234"/>
      <c r="D52" s="230" t="s">
        <v>419</v>
      </c>
      <c r="E52" s="237" t="s">
        <v>459</v>
      </c>
      <c r="F52" s="237"/>
      <c r="G52" s="233" t="s">
        <v>451</v>
      </c>
      <c r="H52" s="233"/>
    </row>
    <row r="53" spans="1:8" ht="21" customHeight="1">
      <c r="A53" s="226"/>
      <c r="B53" s="226"/>
      <c r="C53" s="236"/>
      <c r="D53" s="230" t="s">
        <v>423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460</v>
      </c>
      <c r="C54" s="229" t="s">
        <v>461</v>
      </c>
      <c r="D54" s="230" t="s">
        <v>415</v>
      </c>
      <c r="E54" s="237" t="s">
        <v>16</v>
      </c>
      <c r="F54" s="237"/>
      <c r="G54" s="233" t="s">
        <v>16</v>
      </c>
      <c r="H54" s="233"/>
    </row>
    <row r="55" spans="1:8" ht="21" customHeight="1">
      <c r="A55" s="226"/>
      <c r="B55" s="226"/>
      <c r="C55" s="234"/>
      <c r="D55" s="230" t="s">
        <v>419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423</v>
      </c>
      <c r="E56" s="237" t="s">
        <v>462</v>
      </c>
      <c r="F56" s="237"/>
      <c r="G56" s="233" t="s">
        <v>463</v>
      </c>
      <c r="H56" s="233"/>
    </row>
    <row r="57" spans="1:8" ht="21" customHeight="1">
      <c r="A57" s="226"/>
      <c r="B57" s="226"/>
      <c r="C57" s="229" t="s">
        <v>464</v>
      </c>
      <c r="D57" s="230" t="s">
        <v>415</v>
      </c>
      <c r="E57" s="237" t="s">
        <v>465</v>
      </c>
      <c r="F57" s="237"/>
      <c r="G57" s="233" t="s">
        <v>451</v>
      </c>
      <c r="H57" s="233"/>
    </row>
    <row r="58" spans="1:8" ht="21" customHeight="1">
      <c r="A58" s="226"/>
      <c r="B58" s="226"/>
      <c r="C58" s="234"/>
      <c r="D58" s="230" t="s">
        <v>419</v>
      </c>
      <c r="E58" s="237" t="s">
        <v>466</v>
      </c>
      <c r="F58" s="237"/>
      <c r="G58" s="233" t="s">
        <v>330</v>
      </c>
      <c r="H58" s="233"/>
    </row>
    <row r="59" spans="1:8" ht="21" customHeight="1">
      <c r="A59" s="226"/>
      <c r="B59" s="226"/>
      <c r="C59" s="236"/>
      <c r="D59" s="230" t="s">
        <v>423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467</v>
      </c>
      <c r="D60" s="230" t="s">
        <v>415</v>
      </c>
      <c r="E60" s="237" t="s">
        <v>468</v>
      </c>
      <c r="F60" s="237"/>
      <c r="G60" s="233" t="s">
        <v>469</v>
      </c>
      <c r="H60" s="233"/>
    </row>
    <row r="61" spans="1:8" ht="21" customHeight="1">
      <c r="A61" s="226"/>
      <c r="B61" s="226"/>
      <c r="C61" s="234"/>
      <c r="D61" s="230" t="s">
        <v>419</v>
      </c>
      <c r="E61" s="237" t="s">
        <v>470</v>
      </c>
      <c r="F61" s="237"/>
      <c r="G61" s="233" t="s">
        <v>469</v>
      </c>
      <c r="H61" s="233"/>
    </row>
    <row r="62" spans="1:8" ht="21" customHeight="1">
      <c r="A62" s="226"/>
      <c r="B62" s="226"/>
      <c r="C62" s="236"/>
      <c r="D62" s="230" t="s">
        <v>423</v>
      </c>
      <c r="E62" s="237" t="s">
        <v>471</v>
      </c>
      <c r="F62" s="237"/>
      <c r="G62" s="233" t="s">
        <v>472</v>
      </c>
      <c r="H62" s="233"/>
    </row>
    <row r="63" spans="1:8" ht="21" customHeight="1">
      <c r="A63" s="226"/>
      <c r="B63" s="226"/>
      <c r="C63" s="229" t="s">
        <v>473</v>
      </c>
      <c r="D63" s="230" t="s">
        <v>415</v>
      </c>
      <c r="E63" s="237" t="s">
        <v>16</v>
      </c>
      <c r="F63" s="237"/>
      <c r="G63" s="233" t="s">
        <v>16</v>
      </c>
      <c r="H63" s="233"/>
    </row>
    <row r="64" spans="1:8" ht="21" customHeight="1">
      <c r="A64" s="226"/>
      <c r="B64" s="226"/>
      <c r="C64" s="234"/>
      <c r="D64" s="230" t="s">
        <v>419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423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474</v>
      </c>
      <c r="C66" s="203" t="s">
        <v>475</v>
      </c>
      <c r="D66" s="230" t="s">
        <v>415</v>
      </c>
      <c r="E66" s="237" t="s">
        <v>476</v>
      </c>
      <c r="F66" s="237"/>
      <c r="G66" s="233" t="s">
        <v>477</v>
      </c>
      <c r="H66" s="233"/>
    </row>
    <row r="67" spans="1:8" ht="21" customHeight="1">
      <c r="A67" s="210"/>
      <c r="B67" s="203"/>
      <c r="C67" s="203"/>
      <c r="D67" s="230" t="s">
        <v>419</v>
      </c>
      <c r="E67" s="237" t="s">
        <v>478</v>
      </c>
      <c r="F67" s="237"/>
      <c r="G67" s="233" t="s">
        <v>433</v>
      </c>
      <c r="H67" s="233"/>
    </row>
    <row r="68" spans="1:8" ht="21" customHeight="1">
      <c r="A68" s="210"/>
      <c r="B68" s="203"/>
      <c r="C68" s="203"/>
      <c r="D68" s="240" t="s">
        <v>423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479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480</v>
      </c>
      <c r="B4" s="245" t="s">
        <v>481</v>
      </c>
      <c r="C4" s="245"/>
      <c r="D4" s="245"/>
      <c r="E4" s="245" t="s">
        <v>482</v>
      </c>
      <c r="F4" s="245" t="s">
        <v>483</v>
      </c>
      <c r="G4" s="245" t="s">
        <v>484</v>
      </c>
      <c r="H4" s="245" t="s">
        <v>484</v>
      </c>
      <c r="I4" s="245" t="s">
        <v>484</v>
      </c>
      <c r="J4" s="245" t="s">
        <v>484</v>
      </c>
      <c r="K4" s="245" t="s">
        <v>484</v>
      </c>
      <c r="L4" s="245" t="s">
        <v>484</v>
      </c>
    </row>
    <row r="5" spans="1:12" ht="12.75">
      <c r="A5" s="245"/>
      <c r="B5" s="245" t="s">
        <v>485</v>
      </c>
      <c r="C5" s="245" t="s">
        <v>383</v>
      </c>
      <c r="D5" s="245" t="s">
        <v>384</v>
      </c>
      <c r="E5" s="245"/>
      <c r="F5" s="245"/>
      <c r="G5" s="245" t="s">
        <v>486</v>
      </c>
      <c r="H5" s="245" t="s">
        <v>486</v>
      </c>
      <c r="I5" s="246" t="s">
        <v>460</v>
      </c>
      <c r="J5" s="246" t="s">
        <v>460</v>
      </c>
      <c r="K5" s="246" t="s">
        <v>475</v>
      </c>
      <c r="L5" s="246" t="s">
        <v>475</v>
      </c>
    </row>
    <row r="6" spans="1:12" ht="12.75">
      <c r="A6" s="247"/>
      <c r="B6" s="247"/>
      <c r="C6" s="247"/>
      <c r="D6" s="247"/>
      <c r="E6" s="247"/>
      <c r="F6" s="247"/>
      <c r="G6" s="247" t="s">
        <v>411</v>
      </c>
      <c r="H6" s="248" t="s">
        <v>487</v>
      </c>
      <c r="I6" s="248" t="s">
        <v>411</v>
      </c>
      <c r="J6" s="248" t="s">
        <v>487</v>
      </c>
      <c r="K6" s="248" t="s">
        <v>411</v>
      </c>
      <c r="L6" s="248" t="s">
        <v>487</v>
      </c>
    </row>
    <row r="7" spans="1:12" ht="17.25" customHeight="1">
      <c r="A7" s="249" t="s">
        <v>16</v>
      </c>
      <c r="B7" s="250" t="s">
        <v>16</v>
      </c>
      <c r="C7" s="250" t="s">
        <v>16</v>
      </c>
      <c r="D7" s="250" t="e">
        <f>B7-C7</f>
        <v>#VALUE!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16</v>
      </c>
      <c r="B8" s="250" t="s">
        <v>16</v>
      </c>
      <c r="C8" s="250" t="s">
        <v>16</v>
      </c>
      <c r="D8" s="250" t="e">
        <f>B8-C8</f>
        <v>#VALUE!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16</v>
      </c>
      <c r="B9" s="250" t="s">
        <v>16</v>
      </c>
      <c r="C9" s="250" t="s">
        <v>16</v>
      </c>
      <c r="D9" s="250" t="e">
        <f>B9-C9</f>
        <v>#VALUE!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16</v>
      </c>
      <c r="B10" s="250" t="s">
        <v>16</v>
      </c>
      <c r="C10" s="250" t="s">
        <v>16</v>
      </c>
      <c r="D10" s="250" t="e">
        <f>B10-C10</f>
        <v>#VALUE!</v>
      </c>
      <c r="E10" s="249"/>
      <c r="F10" s="249" t="s">
        <v>16</v>
      </c>
      <c r="G10" s="249" t="s">
        <v>16</v>
      </c>
      <c r="H10" s="249" t="s">
        <v>16</v>
      </c>
      <c r="I10" s="249" t="s">
        <v>16</v>
      </c>
      <c r="J10" s="249" t="s">
        <v>16</v>
      </c>
      <c r="K10" s="249" t="s">
        <v>16</v>
      </c>
      <c r="L10" s="249" t="s">
        <v>16</v>
      </c>
    </row>
    <row r="11" spans="1:12" ht="17.25" customHeight="1">
      <c r="A11" s="249" t="s">
        <v>16</v>
      </c>
      <c r="B11" s="250" t="s">
        <v>16</v>
      </c>
      <c r="C11" s="250" t="s">
        <v>16</v>
      </c>
      <c r="D11" s="250" t="e">
        <f>B11-C11</f>
        <v>#VALUE!</v>
      </c>
      <c r="E11" s="249"/>
      <c r="F11" s="249" t="s">
        <v>16</v>
      </c>
      <c r="G11" s="249" t="s">
        <v>16</v>
      </c>
      <c r="H11" s="249" t="s">
        <v>16</v>
      </c>
      <c r="I11" s="249" t="s">
        <v>16</v>
      </c>
      <c r="J11" s="249" t="s">
        <v>16</v>
      </c>
      <c r="K11" s="249" t="s">
        <v>16</v>
      </c>
      <c r="L11" s="249" t="s">
        <v>16</v>
      </c>
    </row>
    <row r="12" spans="1:12" ht="17.25" customHeight="1">
      <c r="A12" s="249" t="s">
        <v>16</v>
      </c>
      <c r="B12" s="250" t="s">
        <v>16</v>
      </c>
      <c r="C12" s="250" t="s">
        <v>16</v>
      </c>
      <c r="D12" s="250" t="e">
        <f>B12-C12</f>
        <v>#VALUE!</v>
      </c>
      <c r="E12" s="249"/>
      <c r="F12" s="249" t="s">
        <v>16</v>
      </c>
      <c r="G12" s="249" t="s">
        <v>16</v>
      </c>
      <c r="H12" s="249" t="s">
        <v>16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16</v>
      </c>
      <c r="B13" s="250" t="s">
        <v>16</v>
      </c>
      <c r="C13" s="250" t="s">
        <v>16</v>
      </c>
      <c r="D13" s="250" t="e">
        <f>B13-C13</f>
        <v>#VALUE!</v>
      </c>
      <c r="E13" s="249"/>
      <c r="F13" s="249" t="s">
        <v>16</v>
      </c>
      <c r="G13" s="249" t="s">
        <v>16</v>
      </c>
      <c r="H13" s="249" t="s">
        <v>16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16</v>
      </c>
      <c r="B14" s="250" t="s">
        <v>16</v>
      </c>
      <c r="C14" s="250" t="s">
        <v>16</v>
      </c>
      <c r="D14" s="250" t="e">
        <f>B14-C14</f>
        <v>#VALUE!</v>
      </c>
      <c r="E14" s="249"/>
      <c r="F14" s="249" t="s">
        <v>16</v>
      </c>
      <c r="G14" s="249" t="s">
        <v>16</v>
      </c>
      <c r="H14" s="249" t="s">
        <v>16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16</v>
      </c>
      <c r="B15" s="250" t="s">
        <v>16</v>
      </c>
      <c r="C15" s="250" t="s">
        <v>16</v>
      </c>
      <c r="D15" s="250" t="e">
        <f>B15-C15</f>
        <v>#VALUE!</v>
      </c>
      <c r="E15" s="249"/>
      <c r="F15" s="249" t="s">
        <v>16</v>
      </c>
      <c r="G15" s="249" t="s">
        <v>16</v>
      </c>
      <c r="H15" s="249" t="s">
        <v>16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16</v>
      </c>
      <c r="B16" s="250" t="s">
        <v>16</v>
      </c>
      <c r="C16" s="250" t="s">
        <v>16</v>
      </c>
      <c r="D16" s="250" t="e">
        <f>B16-C16</f>
        <v>#VALUE!</v>
      </c>
      <c r="E16" s="249"/>
      <c r="F16" s="249" t="s">
        <v>16</v>
      </c>
      <c r="G16" s="249" t="s">
        <v>16</v>
      </c>
      <c r="H16" s="249" t="s">
        <v>16</v>
      </c>
      <c r="I16" s="249" t="s">
        <v>16</v>
      </c>
      <c r="J16" s="249" t="s">
        <v>16</v>
      </c>
      <c r="K16" s="249" t="s">
        <v>16</v>
      </c>
      <c r="L16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513.065945</v>
      </c>
      <c r="C6" s="22" t="s">
        <v>12</v>
      </c>
      <c r="D6" s="21">
        <v>192.066154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63.856992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24.425172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200.301499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31.936128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0.48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513.065945</v>
      </c>
      <c r="C36" s="29" t="s">
        <v>53</v>
      </c>
      <c r="D36" s="26">
        <f>SUM(D6:D34)</f>
        <v>513.065945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513.065945</v>
      </c>
      <c r="C41" s="29" t="s">
        <v>60</v>
      </c>
      <c r="D41" s="26">
        <f>SUM(D36,D37,D39)</f>
        <v>513.065945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513.065945</v>
      </c>
      <c r="G7" s="75">
        <v>0</v>
      </c>
      <c r="H7" s="75">
        <v>513.065945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513.065945</v>
      </c>
      <c r="G8" s="75">
        <v>0</v>
      </c>
      <c r="H8" s="75">
        <v>513.065945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89</v>
      </c>
      <c r="D9" s="73" t="s">
        <v>90</v>
      </c>
      <c r="E9" s="73" t="s">
        <v>91</v>
      </c>
      <c r="F9" s="74">
        <v>11.552339</v>
      </c>
      <c r="G9" s="75">
        <v>0</v>
      </c>
      <c r="H9" s="75">
        <v>11.552339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88</v>
      </c>
      <c r="B10" s="73" t="s">
        <v>89</v>
      </c>
      <c r="C10" s="73" t="s">
        <v>92</v>
      </c>
      <c r="D10" s="73" t="s">
        <v>90</v>
      </c>
      <c r="E10" s="73" t="s">
        <v>93</v>
      </c>
      <c r="F10" s="74">
        <v>0.1</v>
      </c>
      <c r="G10" s="75">
        <v>0</v>
      </c>
      <c r="H10" s="75">
        <v>0.1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88</v>
      </c>
      <c r="B11" s="73" t="s">
        <v>94</v>
      </c>
      <c r="C11" s="73" t="s">
        <v>89</v>
      </c>
      <c r="D11" s="73" t="s">
        <v>90</v>
      </c>
      <c r="E11" s="73" t="s">
        <v>91</v>
      </c>
      <c r="F11" s="74">
        <v>130.958264</v>
      </c>
      <c r="G11" s="75">
        <v>0</v>
      </c>
      <c r="H11" s="75">
        <v>130.958264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88</v>
      </c>
      <c r="B12" s="73" t="s">
        <v>95</v>
      </c>
      <c r="C12" s="73" t="s">
        <v>89</v>
      </c>
      <c r="D12" s="73" t="s">
        <v>90</v>
      </c>
      <c r="E12" s="73" t="s">
        <v>91</v>
      </c>
      <c r="F12" s="74">
        <v>8.683472</v>
      </c>
      <c r="G12" s="75">
        <v>0</v>
      </c>
      <c r="H12" s="75">
        <v>8.683472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88</v>
      </c>
      <c r="B13" s="73" t="s">
        <v>96</v>
      </c>
      <c r="C13" s="73" t="s">
        <v>89</v>
      </c>
      <c r="D13" s="73" t="s">
        <v>90</v>
      </c>
      <c r="E13" s="73" t="s">
        <v>91</v>
      </c>
      <c r="F13" s="74">
        <v>40.772079</v>
      </c>
      <c r="G13" s="75">
        <v>0</v>
      </c>
      <c r="H13" s="75">
        <v>40.772079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97</v>
      </c>
      <c r="B14" s="73" t="s">
        <v>98</v>
      </c>
      <c r="C14" s="73" t="s">
        <v>98</v>
      </c>
      <c r="D14" s="73" t="s">
        <v>90</v>
      </c>
      <c r="E14" s="73" t="s">
        <v>99</v>
      </c>
      <c r="F14" s="74">
        <v>42.571328</v>
      </c>
      <c r="G14" s="75">
        <v>0</v>
      </c>
      <c r="H14" s="75">
        <v>42.571328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97</v>
      </c>
      <c r="B15" s="73" t="s">
        <v>98</v>
      </c>
      <c r="C15" s="73" t="s">
        <v>95</v>
      </c>
      <c r="D15" s="73" t="s">
        <v>90</v>
      </c>
      <c r="E15" s="73" t="s">
        <v>100</v>
      </c>
      <c r="F15" s="74">
        <v>21.285664</v>
      </c>
      <c r="G15" s="75">
        <v>0</v>
      </c>
      <c r="H15" s="75">
        <v>21.285664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spans="1:20" ht="19.5" customHeight="1">
      <c r="A16" s="73" t="s">
        <v>101</v>
      </c>
      <c r="B16" s="73" t="s">
        <v>102</v>
      </c>
      <c r="C16" s="73" t="s">
        <v>89</v>
      </c>
      <c r="D16" s="73" t="s">
        <v>90</v>
      </c>
      <c r="E16" s="73" t="s">
        <v>103</v>
      </c>
      <c r="F16" s="74">
        <v>18.624956</v>
      </c>
      <c r="G16" s="75">
        <v>0</v>
      </c>
      <c r="H16" s="75">
        <v>18.624956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 t="s">
        <v>16</v>
      </c>
      <c r="T16" s="84"/>
    </row>
    <row r="17" spans="1:20" ht="19.5" customHeight="1">
      <c r="A17" s="73" t="s">
        <v>101</v>
      </c>
      <c r="B17" s="73" t="s">
        <v>102</v>
      </c>
      <c r="C17" s="73" t="s">
        <v>94</v>
      </c>
      <c r="D17" s="73" t="s">
        <v>90</v>
      </c>
      <c r="E17" s="73" t="s">
        <v>104</v>
      </c>
      <c r="F17" s="74">
        <v>5.800216</v>
      </c>
      <c r="G17" s="75">
        <v>0</v>
      </c>
      <c r="H17" s="75">
        <v>5.800216</v>
      </c>
      <c r="I17" s="75">
        <v>0</v>
      </c>
      <c r="J17" s="76" t="s">
        <v>16</v>
      </c>
      <c r="K17" s="77">
        <v>0</v>
      </c>
      <c r="L17" s="78" t="s">
        <v>16</v>
      </c>
      <c r="M17" s="79" t="s">
        <v>16</v>
      </c>
      <c r="N17" s="80" t="s">
        <v>16</v>
      </c>
      <c r="O17" s="81" t="s">
        <v>16</v>
      </c>
      <c r="P17" s="78"/>
      <c r="Q17" s="78"/>
      <c r="R17" s="82"/>
      <c r="S17" s="83" t="s">
        <v>16</v>
      </c>
      <c r="T17" s="84"/>
    </row>
    <row r="18" spans="1:20" ht="19.5" customHeight="1">
      <c r="A18" s="73" t="s">
        <v>105</v>
      </c>
      <c r="B18" s="73" t="s">
        <v>106</v>
      </c>
      <c r="C18" s="73" t="s">
        <v>92</v>
      </c>
      <c r="D18" s="73" t="s">
        <v>90</v>
      </c>
      <c r="E18" s="73" t="s">
        <v>107</v>
      </c>
      <c r="F18" s="74">
        <v>110.209499</v>
      </c>
      <c r="G18" s="75">
        <v>0</v>
      </c>
      <c r="H18" s="75">
        <v>110.209499</v>
      </c>
      <c r="I18" s="75">
        <v>0</v>
      </c>
      <c r="J18" s="76" t="s">
        <v>16</v>
      </c>
      <c r="K18" s="77">
        <v>0</v>
      </c>
      <c r="L18" s="78" t="s">
        <v>16</v>
      </c>
      <c r="M18" s="79" t="s">
        <v>16</v>
      </c>
      <c r="N18" s="80" t="s">
        <v>16</v>
      </c>
      <c r="O18" s="81" t="s">
        <v>16</v>
      </c>
      <c r="P18" s="78"/>
      <c r="Q18" s="78"/>
      <c r="R18" s="82"/>
      <c r="S18" s="83" t="s">
        <v>16</v>
      </c>
      <c r="T18" s="84"/>
    </row>
    <row r="19" spans="1:20" ht="19.5" customHeight="1">
      <c r="A19" s="73" t="s">
        <v>105</v>
      </c>
      <c r="B19" s="73" t="s">
        <v>108</v>
      </c>
      <c r="C19" s="73" t="s">
        <v>98</v>
      </c>
      <c r="D19" s="73" t="s">
        <v>90</v>
      </c>
      <c r="E19" s="73" t="s">
        <v>109</v>
      </c>
      <c r="F19" s="74">
        <v>90.092</v>
      </c>
      <c r="G19" s="75">
        <v>0</v>
      </c>
      <c r="H19" s="75">
        <v>90.092</v>
      </c>
      <c r="I19" s="75">
        <v>0</v>
      </c>
      <c r="J19" s="76" t="s">
        <v>16</v>
      </c>
      <c r="K19" s="77">
        <v>0</v>
      </c>
      <c r="L19" s="78" t="s">
        <v>16</v>
      </c>
      <c r="M19" s="79" t="s">
        <v>16</v>
      </c>
      <c r="N19" s="80" t="s">
        <v>16</v>
      </c>
      <c r="O19" s="81" t="s">
        <v>16</v>
      </c>
      <c r="P19" s="78"/>
      <c r="Q19" s="78"/>
      <c r="R19" s="82"/>
      <c r="S19" s="83" t="s">
        <v>16</v>
      </c>
      <c r="T19" s="84"/>
    </row>
    <row r="20" spans="1:20" ht="19.5" customHeight="1">
      <c r="A20" s="73" t="s">
        <v>110</v>
      </c>
      <c r="B20" s="73" t="s">
        <v>106</v>
      </c>
      <c r="C20" s="73" t="s">
        <v>89</v>
      </c>
      <c r="D20" s="73" t="s">
        <v>90</v>
      </c>
      <c r="E20" s="73" t="s">
        <v>111</v>
      </c>
      <c r="F20" s="74">
        <v>31.936128</v>
      </c>
      <c r="G20" s="75">
        <v>0</v>
      </c>
      <c r="H20" s="75">
        <v>31.936128</v>
      </c>
      <c r="I20" s="75">
        <v>0</v>
      </c>
      <c r="J20" s="76" t="s">
        <v>16</v>
      </c>
      <c r="K20" s="77">
        <v>0</v>
      </c>
      <c r="L20" s="78" t="s">
        <v>16</v>
      </c>
      <c r="M20" s="79" t="s">
        <v>16</v>
      </c>
      <c r="N20" s="80" t="s">
        <v>16</v>
      </c>
      <c r="O20" s="81" t="s">
        <v>16</v>
      </c>
      <c r="P20" s="78"/>
      <c r="Q20" s="78"/>
      <c r="R20" s="82"/>
      <c r="S20" s="83" t="s">
        <v>16</v>
      </c>
      <c r="T20" s="84"/>
    </row>
    <row r="21" spans="1:20" ht="19.5" customHeight="1">
      <c r="A21" s="73" t="s">
        <v>112</v>
      </c>
      <c r="B21" s="73" t="s">
        <v>113</v>
      </c>
      <c r="C21" s="73" t="s">
        <v>113</v>
      </c>
      <c r="D21" s="73" t="s">
        <v>90</v>
      </c>
      <c r="E21" s="73" t="s">
        <v>114</v>
      </c>
      <c r="F21" s="74">
        <v>0.48</v>
      </c>
      <c r="G21" s="75">
        <v>0</v>
      </c>
      <c r="H21" s="75">
        <v>0.48</v>
      </c>
      <c r="I21" s="75">
        <v>0</v>
      </c>
      <c r="J21" s="76" t="s">
        <v>16</v>
      </c>
      <c r="K21" s="77">
        <v>0</v>
      </c>
      <c r="L21" s="78" t="s">
        <v>16</v>
      </c>
      <c r="M21" s="79" t="s">
        <v>16</v>
      </c>
      <c r="N21" s="80" t="s">
        <v>16</v>
      </c>
      <c r="O21" s="81" t="s">
        <v>16</v>
      </c>
      <c r="P21" s="78"/>
      <c r="Q21" s="78"/>
      <c r="R21" s="82"/>
      <c r="S21" s="83" t="s">
        <v>16</v>
      </c>
      <c r="T21" s="84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115</v>
      </c>
    </row>
    <row r="2" spans="1:10" ht="19.5" customHeight="1">
      <c r="A2" s="11" t="s">
        <v>116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117</v>
      </c>
      <c r="H4" s="91" t="s">
        <v>118</v>
      </c>
      <c r="I4" s="91" t="s">
        <v>119</v>
      </c>
      <c r="J4" s="92" t="s">
        <v>120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121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513.065945</v>
      </c>
      <c r="G7" s="104">
        <v>513.065945</v>
      </c>
      <c r="H7" s="104">
        <v>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513.065945</v>
      </c>
      <c r="G8" s="104">
        <v>513.065945</v>
      </c>
      <c r="H8" s="104">
        <v>0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89</v>
      </c>
      <c r="D9" s="102" t="s">
        <v>90</v>
      </c>
      <c r="E9" s="102" t="s">
        <v>91</v>
      </c>
      <c r="F9" s="103">
        <f>SUM(G9:J9)</f>
        <v>11.552339</v>
      </c>
      <c r="G9" s="104">
        <v>11.552339</v>
      </c>
      <c r="H9" s="104">
        <v>0</v>
      </c>
      <c r="I9" s="104"/>
      <c r="J9" s="105"/>
    </row>
    <row r="10" spans="1:10" ht="19.5" customHeight="1">
      <c r="A10" s="101" t="s">
        <v>88</v>
      </c>
      <c r="B10" s="101" t="s">
        <v>89</v>
      </c>
      <c r="C10" s="101" t="s">
        <v>92</v>
      </c>
      <c r="D10" s="102" t="s">
        <v>90</v>
      </c>
      <c r="E10" s="102" t="s">
        <v>93</v>
      </c>
      <c r="F10" s="103">
        <f>SUM(G10:J10)</f>
        <v>0.1</v>
      </c>
      <c r="G10" s="104">
        <v>0.1</v>
      </c>
      <c r="H10" s="104">
        <v>0</v>
      </c>
      <c r="I10" s="104"/>
      <c r="J10" s="105"/>
    </row>
    <row r="11" spans="1:10" ht="19.5" customHeight="1">
      <c r="A11" s="101" t="s">
        <v>88</v>
      </c>
      <c r="B11" s="101" t="s">
        <v>94</v>
      </c>
      <c r="C11" s="101" t="s">
        <v>89</v>
      </c>
      <c r="D11" s="102" t="s">
        <v>90</v>
      </c>
      <c r="E11" s="102" t="s">
        <v>91</v>
      </c>
      <c r="F11" s="103">
        <f>SUM(G11:J11)</f>
        <v>130.958264</v>
      </c>
      <c r="G11" s="104">
        <v>130.958264</v>
      </c>
      <c r="H11" s="104">
        <v>0</v>
      </c>
      <c r="I11" s="104"/>
      <c r="J11" s="105"/>
    </row>
    <row r="12" spans="1:10" ht="19.5" customHeight="1">
      <c r="A12" s="101" t="s">
        <v>88</v>
      </c>
      <c r="B12" s="101" t="s">
        <v>95</v>
      </c>
      <c r="C12" s="101" t="s">
        <v>89</v>
      </c>
      <c r="D12" s="102" t="s">
        <v>90</v>
      </c>
      <c r="E12" s="102" t="s">
        <v>91</v>
      </c>
      <c r="F12" s="103">
        <f>SUM(G12:J12)</f>
        <v>8.683472</v>
      </c>
      <c r="G12" s="104">
        <v>8.683472</v>
      </c>
      <c r="H12" s="104">
        <v>0</v>
      </c>
      <c r="I12" s="104"/>
      <c r="J12" s="105"/>
    </row>
    <row r="13" spans="1:10" ht="19.5" customHeight="1">
      <c r="A13" s="101" t="s">
        <v>88</v>
      </c>
      <c r="B13" s="101" t="s">
        <v>96</v>
      </c>
      <c r="C13" s="101" t="s">
        <v>89</v>
      </c>
      <c r="D13" s="102" t="s">
        <v>90</v>
      </c>
      <c r="E13" s="102" t="s">
        <v>91</v>
      </c>
      <c r="F13" s="103">
        <f>SUM(G13:J13)</f>
        <v>40.772079</v>
      </c>
      <c r="G13" s="104">
        <v>40.772079</v>
      </c>
      <c r="H13" s="104">
        <v>0</v>
      </c>
      <c r="I13" s="104"/>
      <c r="J13" s="105"/>
    </row>
    <row r="14" spans="1:10" ht="19.5" customHeight="1">
      <c r="A14" s="101" t="s">
        <v>97</v>
      </c>
      <c r="B14" s="101" t="s">
        <v>98</v>
      </c>
      <c r="C14" s="101" t="s">
        <v>98</v>
      </c>
      <c r="D14" s="102" t="s">
        <v>90</v>
      </c>
      <c r="E14" s="102" t="s">
        <v>99</v>
      </c>
      <c r="F14" s="103">
        <f>SUM(G14:J14)</f>
        <v>42.571328</v>
      </c>
      <c r="G14" s="104">
        <v>42.571328</v>
      </c>
      <c r="H14" s="104">
        <v>0</v>
      </c>
      <c r="I14" s="104"/>
      <c r="J14" s="105"/>
    </row>
    <row r="15" spans="1:10" ht="19.5" customHeight="1">
      <c r="A15" s="101" t="s">
        <v>97</v>
      </c>
      <c r="B15" s="101" t="s">
        <v>98</v>
      </c>
      <c r="C15" s="101" t="s">
        <v>95</v>
      </c>
      <c r="D15" s="102" t="s">
        <v>90</v>
      </c>
      <c r="E15" s="102" t="s">
        <v>100</v>
      </c>
      <c r="F15" s="103">
        <f>SUM(G15:J15)</f>
        <v>21.285664</v>
      </c>
      <c r="G15" s="104">
        <v>21.285664</v>
      </c>
      <c r="H15" s="104">
        <v>0</v>
      </c>
      <c r="I15" s="104"/>
      <c r="J15" s="105"/>
    </row>
    <row r="16" spans="1:10" ht="19.5" customHeight="1">
      <c r="A16" s="101" t="s">
        <v>101</v>
      </c>
      <c r="B16" s="101" t="s">
        <v>102</v>
      </c>
      <c r="C16" s="101" t="s">
        <v>89</v>
      </c>
      <c r="D16" s="102" t="s">
        <v>90</v>
      </c>
      <c r="E16" s="102" t="s">
        <v>103</v>
      </c>
      <c r="F16" s="103">
        <f>SUM(G16:J16)</f>
        <v>18.624956</v>
      </c>
      <c r="G16" s="104">
        <v>18.624956</v>
      </c>
      <c r="H16" s="104">
        <v>0</v>
      </c>
      <c r="I16" s="104"/>
      <c r="J16" s="105"/>
    </row>
    <row r="17" spans="1:10" ht="19.5" customHeight="1">
      <c r="A17" s="101" t="s">
        <v>101</v>
      </c>
      <c r="B17" s="101" t="s">
        <v>102</v>
      </c>
      <c r="C17" s="101" t="s">
        <v>94</v>
      </c>
      <c r="D17" s="102" t="s">
        <v>90</v>
      </c>
      <c r="E17" s="102" t="s">
        <v>104</v>
      </c>
      <c r="F17" s="103">
        <f>SUM(G17:J17)</f>
        <v>5.800216</v>
      </c>
      <c r="G17" s="104">
        <v>5.800216</v>
      </c>
      <c r="H17" s="104">
        <v>0</v>
      </c>
      <c r="I17" s="104"/>
      <c r="J17" s="105"/>
    </row>
    <row r="18" spans="1:10" ht="19.5" customHeight="1">
      <c r="A18" s="101" t="s">
        <v>105</v>
      </c>
      <c r="B18" s="101" t="s">
        <v>106</v>
      </c>
      <c r="C18" s="101" t="s">
        <v>92</v>
      </c>
      <c r="D18" s="102" t="s">
        <v>90</v>
      </c>
      <c r="E18" s="102" t="s">
        <v>107</v>
      </c>
      <c r="F18" s="103">
        <f>SUM(G18:J18)</f>
        <v>110.209499</v>
      </c>
      <c r="G18" s="104">
        <v>110.209499</v>
      </c>
      <c r="H18" s="104">
        <v>0</v>
      </c>
      <c r="I18" s="104"/>
      <c r="J18" s="105"/>
    </row>
    <row r="19" spans="1:10" ht="19.5" customHeight="1">
      <c r="A19" s="101" t="s">
        <v>105</v>
      </c>
      <c r="B19" s="101" t="s">
        <v>108</v>
      </c>
      <c r="C19" s="101" t="s">
        <v>98</v>
      </c>
      <c r="D19" s="102" t="s">
        <v>90</v>
      </c>
      <c r="E19" s="102" t="s">
        <v>109</v>
      </c>
      <c r="F19" s="103">
        <f>SUM(G19:J19)</f>
        <v>90.092</v>
      </c>
      <c r="G19" s="104">
        <v>90.092</v>
      </c>
      <c r="H19" s="104">
        <v>0</v>
      </c>
      <c r="I19" s="104"/>
      <c r="J19" s="105"/>
    </row>
    <row r="20" spans="1:10" ht="19.5" customHeight="1">
      <c r="A20" s="101" t="s">
        <v>110</v>
      </c>
      <c r="B20" s="101" t="s">
        <v>106</v>
      </c>
      <c r="C20" s="101" t="s">
        <v>89</v>
      </c>
      <c r="D20" s="102" t="s">
        <v>90</v>
      </c>
      <c r="E20" s="102" t="s">
        <v>111</v>
      </c>
      <c r="F20" s="103">
        <f>SUM(G20:J20)</f>
        <v>31.936128</v>
      </c>
      <c r="G20" s="104">
        <v>31.936128</v>
      </c>
      <c r="H20" s="104">
        <v>0</v>
      </c>
      <c r="I20" s="104"/>
      <c r="J20" s="105"/>
    </row>
    <row r="21" spans="1:10" ht="19.5" customHeight="1">
      <c r="A21" s="101" t="s">
        <v>112</v>
      </c>
      <c r="B21" s="101" t="s">
        <v>113</v>
      </c>
      <c r="C21" s="101" t="s">
        <v>113</v>
      </c>
      <c r="D21" s="102" t="s">
        <v>90</v>
      </c>
      <c r="E21" s="102" t="s">
        <v>114</v>
      </c>
      <c r="F21" s="103">
        <f>SUM(G21:J21)</f>
        <v>0.48</v>
      </c>
      <c r="G21" s="104">
        <v>0.48</v>
      </c>
      <c r="H21" s="104">
        <v>0</v>
      </c>
      <c r="I21" s="104"/>
      <c r="J21" s="105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122</v>
      </c>
    </row>
    <row r="2" spans="1:8" ht="20.25" customHeight="1">
      <c r="A2" s="11" t="s">
        <v>123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124</v>
      </c>
      <c r="C5" s="17" t="s">
        <v>9</v>
      </c>
      <c r="D5" s="18" t="s">
        <v>64</v>
      </c>
      <c r="E5" s="106" t="s">
        <v>125</v>
      </c>
      <c r="F5" s="19" t="s">
        <v>126</v>
      </c>
      <c r="G5" s="18" t="s">
        <v>127</v>
      </c>
      <c r="H5" s="107" t="s">
        <v>128</v>
      </c>
    </row>
    <row r="6" spans="1:8" ht="20.25" customHeight="1">
      <c r="A6" s="108" t="s">
        <v>129</v>
      </c>
      <c r="B6" s="21">
        <f>SUM(B7:B9)</f>
        <v>513.065945</v>
      </c>
      <c r="C6" s="109" t="s">
        <v>130</v>
      </c>
      <c r="D6" s="110">
        <f>SUM(E6,F6,G6,H6)</f>
        <v>513.065945</v>
      </c>
      <c r="E6" s="110">
        <f>SUM(E7:E35)</f>
        <v>513.065945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131</v>
      </c>
      <c r="B7" s="110">
        <v>513.065945</v>
      </c>
      <c r="C7" s="109" t="s">
        <v>132</v>
      </c>
      <c r="D7" s="26">
        <f aca="true" t="shared" si="0" ref="D7:D35">SUM(E7:H7)</f>
        <v>192.066154</v>
      </c>
      <c r="E7" s="110">
        <v>192.066154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133</v>
      </c>
      <c r="B8" s="112">
        <v>0</v>
      </c>
      <c r="C8" s="109" t="s">
        <v>134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135</v>
      </c>
      <c r="B9" s="24" t="s">
        <v>16</v>
      </c>
      <c r="C9" s="109" t="s">
        <v>136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137</v>
      </c>
      <c r="B10" s="113">
        <f>SUM(B11:B14)</f>
        <v>0</v>
      </c>
      <c r="C10" s="109" t="s">
        <v>138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131</v>
      </c>
      <c r="B11" s="112">
        <v>0</v>
      </c>
      <c r="C11" s="109" t="s">
        <v>139</v>
      </c>
      <c r="D11" s="26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133</v>
      </c>
      <c r="B12" s="112">
        <v>0</v>
      </c>
      <c r="C12" s="109" t="s">
        <v>140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135</v>
      </c>
      <c r="B13" s="112" t="s">
        <v>16</v>
      </c>
      <c r="C13" s="109" t="s">
        <v>141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142</v>
      </c>
      <c r="B14" s="24"/>
      <c r="C14" s="109" t="s">
        <v>143</v>
      </c>
      <c r="D14" s="26">
        <f t="shared" si="0"/>
        <v>63.856992</v>
      </c>
      <c r="E14" s="112">
        <v>63.856992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144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145</v>
      </c>
      <c r="D16" s="26">
        <f t="shared" si="0"/>
        <v>24.425172</v>
      </c>
      <c r="E16" s="112">
        <v>24.425172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146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147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148</v>
      </c>
      <c r="D19" s="26">
        <f t="shared" si="0"/>
        <v>200.301499</v>
      </c>
      <c r="E19" s="112">
        <v>200.301499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149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150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151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152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153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154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155</v>
      </c>
      <c r="D26" s="26">
        <f t="shared" si="0"/>
        <v>31.936128</v>
      </c>
      <c r="E26" s="112">
        <v>31.936128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156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157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158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159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160</v>
      </c>
      <c r="D31" s="26">
        <f t="shared" si="0"/>
        <v>0.48</v>
      </c>
      <c r="E31" s="112">
        <v>0.48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161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162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163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164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165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513.065945</v>
      </c>
      <c r="C39" s="29" t="s">
        <v>60</v>
      </c>
      <c r="D39" s="26">
        <f>SUM(E39:H39)</f>
        <v>513.065945</v>
      </c>
      <c r="E39" s="128">
        <f>SUM(E7:E37)</f>
        <v>513.065945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166</v>
      </c>
    </row>
    <row r="2" spans="1:35" s="1" customFormat="1" ht="19.5" customHeight="1">
      <c r="A2" s="11" t="s">
        <v>167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168</v>
      </c>
      <c r="F4" s="50" t="s">
        <v>169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170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171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172</v>
      </c>
      <c r="H5" s="136"/>
      <c r="I5" s="136"/>
      <c r="J5" s="136" t="s">
        <v>173</v>
      </c>
      <c r="K5" s="136"/>
      <c r="L5" s="136"/>
      <c r="M5" s="136" t="s">
        <v>174</v>
      </c>
      <c r="N5" s="136"/>
      <c r="O5" s="136"/>
      <c r="P5" s="136" t="s">
        <v>64</v>
      </c>
      <c r="Q5" s="136" t="s">
        <v>172</v>
      </c>
      <c r="R5" s="136"/>
      <c r="S5" s="136"/>
      <c r="T5" s="136" t="s">
        <v>173</v>
      </c>
      <c r="U5" s="136"/>
      <c r="V5" s="136"/>
      <c r="W5" s="136" t="s">
        <v>174</v>
      </c>
      <c r="X5" s="136"/>
      <c r="Y5" s="136"/>
      <c r="Z5" s="136" t="s">
        <v>64</v>
      </c>
      <c r="AA5" s="136" t="s">
        <v>172</v>
      </c>
      <c r="AB5" s="136"/>
      <c r="AC5" s="136"/>
      <c r="AD5" s="136" t="s">
        <v>173</v>
      </c>
      <c r="AE5" s="136"/>
      <c r="AF5" s="136"/>
      <c r="AG5" s="136" t="s">
        <v>174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117</v>
      </c>
      <c r="I6" s="136" t="s">
        <v>118</v>
      </c>
      <c r="J6" s="136" t="s">
        <v>79</v>
      </c>
      <c r="K6" s="136" t="s">
        <v>117</v>
      </c>
      <c r="L6" s="136" t="s">
        <v>118</v>
      </c>
      <c r="M6" s="136" t="s">
        <v>79</v>
      </c>
      <c r="N6" s="136" t="s">
        <v>117</v>
      </c>
      <c r="O6" s="136" t="s">
        <v>118</v>
      </c>
      <c r="P6" s="136"/>
      <c r="Q6" s="136" t="s">
        <v>79</v>
      </c>
      <c r="R6" s="136" t="s">
        <v>117</v>
      </c>
      <c r="S6" s="136" t="s">
        <v>118</v>
      </c>
      <c r="T6" s="136" t="s">
        <v>79</v>
      </c>
      <c r="U6" s="136" t="s">
        <v>117</v>
      </c>
      <c r="V6" s="136" t="s">
        <v>118</v>
      </c>
      <c r="W6" s="136" t="s">
        <v>79</v>
      </c>
      <c r="X6" s="136" t="s">
        <v>117</v>
      </c>
      <c r="Y6" s="136" t="s">
        <v>118</v>
      </c>
      <c r="Z6" s="136"/>
      <c r="AA6" s="136" t="s">
        <v>79</v>
      </c>
      <c r="AB6" s="136" t="s">
        <v>117</v>
      </c>
      <c r="AC6" s="136" t="s">
        <v>118</v>
      </c>
      <c r="AD6" s="136" t="s">
        <v>79</v>
      </c>
      <c r="AE6" s="136" t="s">
        <v>117</v>
      </c>
      <c r="AF6" s="136" t="s">
        <v>118</v>
      </c>
      <c r="AG6" s="136" t="s">
        <v>79</v>
      </c>
      <c r="AH6" s="136" t="s">
        <v>117</v>
      </c>
      <c r="AI6" s="136" t="s">
        <v>118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513.065945</v>
      </c>
      <c r="F7" s="80">
        <f>SUM(G7,J7,M7)</f>
        <v>513.065945</v>
      </c>
      <c r="G7" s="80">
        <f>SUM(H7,I7)</f>
        <v>513.065945</v>
      </c>
      <c r="H7" s="80">
        <v>513.065945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513.065945</v>
      </c>
      <c r="F8" s="80">
        <f>SUM(G8,J8,M8)</f>
        <v>513.065945</v>
      </c>
      <c r="G8" s="80">
        <f>SUM(H8,I8)</f>
        <v>513.065945</v>
      </c>
      <c r="H8" s="80">
        <v>513.065945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175</v>
      </c>
      <c r="B9" s="139" t="s">
        <v>16</v>
      </c>
      <c r="C9" s="139" t="s">
        <v>16</v>
      </c>
      <c r="D9" s="139" t="s">
        <v>176</v>
      </c>
      <c r="E9" s="80">
        <f>SUM(F9,P9,Z9)</f>
        <v>353.371545</v>
      </c>
      <c r="F9" s="80">
        <f>SUM(G9,J9,M9)</f>
        <v>353.371545</v>
      </c>
      <c r="G9" s="80">
        <f>SUM(H9,I9)</f>
        <v>353.371545</v>
      </c>
      <c r="H9" s="80">
        <v>353.371545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177</v>
      </c>
      <c r="B10" s="139" t="s">
        <v>89</v>
      </c>
      <c r="C10" s="139" t="s">
        <v>90</v>
      </c>
      <c r="D10" s="139" t="s">
        <v>178</v>
      </c>
      <c r="E10" s="80">
        <f>SUM(F10,P10,Z10)</f>
        <v>228.7724</v>
      </c>
      <c r="F10" s="80">
        <f>SUM(G10,J10,M10)</f>
        <v>228.7724</v>
      </c>
      <c r="G10" s="80">
        <f>SUM(H10,I10)</f>
        <v>228.7724</v>
      </c>
      <c r="H10" s="80">
        <v>228.7724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177</v>
      </c>
      <c r="B11" s="139" t="s">
        <v>106</v>
      </c>
      <c r="C11" s="139" t="s">
        <v>90</v>
      </c>
      <c r="D11" s="139" t="s">
        <v>179</v>
      </c>
      <c r="E11" s="80">
        <f>SUM(F11,P11,Z11)</f>
        <v>92.663017</v>
      </c>
      <c r="F11" s="80">
        <f>SUM(G11,J11,M11)</f>
        <v>92.663017</v>
      </c>
      <c r="G11" s="80">
        <f>SUM(H11,I11)</f>
        <v>92.663017</v>
      </c>
      <c r="H11" s="80">
        <v>92.663017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177</v>
      </c>
      <c r="B12" s="139" t="s">
        <v>94</v>
      </c>
      <c r="C12" s="139" t="s">
        <v>90</v>
      </c>
      <c r="D12" s="139" t="s">
        <v>180</v>
      </c>
      <c r="E12" s="80">
        <f>SUM(F12,P12,Z12)</f>
        <v>31.936128</v>
      </c>
      <c r="F12" s="80">
        <f>SUM(G12,J12,M12)</f>
        <v>31.936128</v>
      </c>
      <c r="G12" s="80">
        <f>SUM(H12,I12)</f>
        <v>31.936128</v>
      </c>
      <c r="H12" s="80">
        <v>31.936128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181</v>
      </c>
      <c r="B13" s="139" t="s">
        <v>16</v>
      </c>
      <c r="C13" s="139" t="s">
        <v>16</v>
      </c>
      <c r="D13" s="139" t="s">
        <v>182</v>
      </c>
      <c r="E13" s="80">
        <f>SUM(F13,P13,Z13)</f>
        <v>73.5904</v>
      </c>
      <c r="F13" s="80">
        <f>SUM(G13,J13,M13)</f>
        <v>73.5904</v>
      </c>
      <c r="G13" s="80">
        <f>SUM(H13,I13)</f>
        <v>73.5904</v>
      </c>
      <c r="H13" s="80">
        <v>73.5904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183</v>
      </c>
      <c r="B14" s="139" t="s">
        <v>89</v>
      </c>
      <c r="C14" s="139" t="s">
        <v>90</v>
      </c>
      <c r="D14" s="139" t="s">
        <v>184</v>
      </c>
      <c r="E14" s="80">
        <f>SUM(F14,P14,Z14)</f>
        <v>33.9904</v>
      </c>
      <c r="F14" s="80">
        <f>SUM(G14,J14,M14)</f>
        <v>33.9904</v>
      </c>
      <c r="G14" s="80">
        <f>SUM(H14,I14)</f>
        <v>33.9904</v>
      </c>
      <c r="H14" s="80">
        <v>33.9904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183</v>
      </c>
      <c r="B15" s="139" t="s">
        <v>106</v>
      </c>
      <c r="C15" s="139" t="s">
        <v>90</v>
      </c>
      <c r="D15" s="139" t="s">
        <v>185</v>
      </c>
      <c r="E15" s="80">
        <f>SUM(F15,P15,Z15)</f>
        <v>0.1</v>
      </c>
      <c r="F15" s="80">
        <f>SUM(G15,J15,M15)</f>
        <v>0.1</v>
      </c>
      <c r="G15" s="80">
        <f>SUM(H15,I15)</f>
        <v>0.1</v>
      </c>
      <c r="H15" s="80">
        <v>0.1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183</v>
      </c>
      <c r="B16" s="139" t="s">
        <v>98</v>
      </c>
      <c r="C16" s="139" t="s">
        <v>90</v>
      </c>
      <c r="D16" s="139" t="s">
        <v>186</v>
      </c>
      <c r="E16" s="80">
        <f>SUM(F16,P16,Z16)</f>
        <v>2.5</v>
      </c>
      <c r="F16" s="80">
        <f>SUM(G16,J16,M16)</f>
        <v>2.5</v>
      </c>
      <c r="G16" s="80">
        <f>SUM(H16,I16)</f>
        <v>2.5</v>
      </c>
      <c r="H16" s="80">
        <v>2.5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183</v>
      </c>
      <c r="B17" s="139" t="s">
        <v>187</v>
      </c>
      <c r="C17" s="139" t="s">
        <v>90</v>
      </c>
      <c r="D17" s="139" t="s">
        <v>188</v>
      </c>
      <c r="E17" s="80">
        <f>SUM(F17,P17,Z17)</f>
        <v>9</v>
      </c>
      <c r="F17" s="80">
        <f>SUM(G17,J17,M17)</f>
        <v>9</v>
      </c>
      <c r="G17" s="80">
        <f>SUM(H17,I17)</f>
        <v>9</v>
      </c>
      <c r="H17" s="80">
        <v>9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183</v>
      </c>
      <c r="B18" s="139" t="s">
        <v>189</v>
      </c>
      <c r="C18" s="139" t="s">
        <v>90</v>
      </c>
      <c r="D18" s="139" t="s">
        <v>190</v>
      </c>
      <c r="E18" s="80">
        <f>SUM(F18,P18,Z18)</f>
        <v>28</v>
      </c>
      <c r="F18" s="80">
        <f>SUM(G18,J18,M18)</f>
        <v>28</v>
      </c>
      <c r="G18" s="80">
        <f>SUM(H18,I18)</f>
        <v>28</v>
      </c>
      <c r="H18" s="80">
        <v>28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191</v>
      </c>
      <c r="B19" s="139" t="s">
        <v>16</v>
      </c>
      <c r="C19" s="139" t="s">
        <v>16</v>
      </c>
      <c r="D19" s="139" t="s">
        <v>192</v>
      </c>
      <c r="E19" s="80">
        <f>SUM(F19,P19,Z19)</f>
        <v>37.2984</v>
      </c>
      <c r="F19" s="80">
        <f>SUM(G19,J19,M19)</f>
        <v>37.2984</v>
      </c>
      <c r="G19" s="80">
        <f>SUM(H19,I19)</f>
        <v>37.2984</v>
      </c>
      <c r="H19" s="80">
        <v>37.2984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193</v>
      </c>
      <c r="B20" s="139" t="s">
        <v>89</v>
      </c>
      <c r="C20" s="139" t="s">
        <v>90</v>
      </c>
      <c r="D20" s="139" t="s">
        <v>194</v>
      </c>
      <c r="E20" s="80">
        <f>SUM(F20,P20,Z20)</f>
        <v>37.2984</v>
      </c>
      <c r="F20" s="80">
        <f>SUM(G20,J20,M20)</f>
        <v>37.2984</v>
      </c>
      <c r="G20" s="80">
        <f>SUM(H20,I20)</f>
        <v>37.2984</v>
      </c>
      <c r="H20" s="80">
        <v>37.2984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9" t="s">
        <v>195</v>
      </c>
      <c r="B21" s="139" t="s">
        <v>16</v>
      </c>
      <c r="C21" s="139" t="s">
        <v>16</v>
      </c>
      <c r="D21" s="139" t="s">
        <v>196</v>
      </c>
      <c r="E21" s="80">
        <f>SUM(F21,P21,Z21)</f>
        <v>48.8056</v>
      </c>
      <c r="F21" s="80">
        <f>SUM(G21,J21,M21)</f>
        <v>48.8056</v>
      </c>
      <c r="G21" s="80">
        <f>SUM(H21,I21)</f>
        <v>48.8056</v>
      </c>
      <c r="H21" s="80">
        <v>48.8056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9" t="s">
        <v>197</v>
      </c>
      <c r="B22" s="139" t="s">
        <v>89</v>
      </c>
      <c r="C22" s="139" t="s">
        <v>90</v>
      </c>
      <c r="D22" s="139" t="s">
        <v>198</v>
      </c>
      <c r="E22" s="80">
        <f>SUM(F22,P22,Z22)</f>
        <v>48.8056</v>
      </c>
      <c r="F22" s="80">
        <f>SUM(G22,J22,M22)</f>
        <v>48.8056</v>
      </c>
      <c r="G22" s="80">
        <f>SUM(H22,I22)</f>
        <v>48.8056</v>
      </c>
      <c r="H22" s="80">
        <v>48.8056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199</v>
      </c>
    </row>
    <row r="2" spans="1:111" ht="19.5" customHeight="1">
      <c r="A2" s="11" t="s">
        <v>200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201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202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203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204</v>
      </c>
      <c r="BI4" s="142"/>
      <c r="BJ4" s="142"/>
      <c r="BK4" s="142"/>
      <c r="BL4" s="142"/>
      <c r="BM4" s="142" t="s">
        <v>205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206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207</v>
      </c>
      <c r="CR4" s="142"/>
      <c r="CS4" s="142"/>
      <c r="CT4" s="142" t="s">
        <v>208</v>
      </c>
      <c r="CU4" s="142"/>
      <c r="CV4" s="142"/>
      <c r="CW4" s="142"/>
      <c r="CX4" s="142"/>
      <c r="CY4" s="142"/>
      <c r="CZ4" s="142" t="s">
        <v>209</v>
      </c>
      <c r="DA4" s="142"/>
      <c r="DB4" s="142"/>
      <c r="DC4" s="142" t="s">
        <v>210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211</v>
      </c>
      <c r="H5" s="136" t="s">
        <v>212</v>
      </c>
      <c r="I5" s="136" t="s">
        <v>213</v>
      </c>
      <c r="J5" s="136" t="s">
        <v>214</v>
      </c>
      <c r="K5" s="136" t="s">
        <v>215</v>
      </c>
      <c r="L5" s="136" t="s">
        <v>216</v>
      </c>
      <c r="M5" s="136" t="s">
        <v>217</v>
      </c>
      <c r="N5" s="136" t="s">
        <v>218</v>
      </c>
      <c r="O5" s="136" t="s">
        <v>219</v>
      </c>
      <c r="P5" s="136" t="s">
        <v>220</v>
      </c>
      <c r="Q5" s="136" t="s">
        <v>221</v>
      </c>
      <c r="R5" s="136" t="s">
        <v>222</v>
      </c>
      <c r="S5" s="136" t="s">
        <v>223</v>
      </c>
      <c r="T5" s="136" t="s">
        <v>79</v>
      </c>
      <c r="U5" s="136" t="s">
        <v>224</v>
      </c>
      <c r="V5" s="136" t="s">
        <v>225</v>
      </c>
      <c r="W5" s="136" t="s">
        <v>226</v>
      </c>
      <c r="X5" s="136" t="s">
        <v>227</v>
      </c>
      <c r="Y5" s="136" t="s">
        <v>228</v>
      </c>
      <c r="Z5" s="136" t="s">
        <v>229</v>
      </c>
      <c r="AA5" s="136" t="s">
        <v>230</v>
      </c>
      <c r="AB5" s="136" t="s">
        <v>231</v>
      </c>
      <c r="AC5" s="136" t="s">
        <v>232</v>
      </c>
      <c r="AD5" s="136" t="s">
        <v>233</v>
      </c>
      <c r="AE5" s="136" t="s">
        <v>234</v>
      </c>
      <c r="AF5" s="136" t="s">
        <v>235</v>
      </c>
      <c r="AG5" s="136" t="s">
        <v>236</v>
      </c>
      <c r="AH5" s="136" t="s">
        <v>237</v>
      </c>
      <c r="AI5" s="136" t="s">
        <v>238</v>
      </c>
      <c r="AJ5" s="136" t="s">
        <v>239</v>
      </c>
      <c r="AK5" s="136" t="s">
        <v>240</v>
      </c>
      <c r="AL5" s="136" t="s">
        <v>241</v>
      </c>
      <c r="AM5" s="136" t="s">
        <v>242</v>
      </c>
      <c r="AN5" s="136" t="s">
        <v>243</v>
      </c>
      <c r="AO5" s="136" t="s">
        <v>244</v>
      </c>
      <c r="AP5" s="136" t="s">
        <v>245</v>
      </c>
      <c r="AQ5" s="136" t="s">
        <v>246</v>
      </c>
      <c r="AR5" s="136" t="s">
        <v>247</v>
      </c>
      <c r="AS5" s="136" t="s">
        <v>248</v>
      </c>
      <c r="AT5" s="136" t="s">
        <v>249</v>
      </c>
      <c r="AU5" s="136" t="s">
        <v>250</v>
      </c>
      <c r="AV5" s="136" t="s">
        <v>79</v>
      </c>
      <c r="AW5" s="136" t="s">
        <v>251</v>
      </c>
      <c r="AX5" s="136" t="s">
        <v>252</v>
      </c>
      <c r="AY5" s="136" t="s">
        <v>253</v>
      </c>
      <c r="AZ5" s="136" t="s">
        <v>254</v>
      </c>
      <c r="BA5" s="136" t="s">
        <v>255</v>
      </c>
      <c r="BB5" s="136" t="s">
        <v>256</v>
      </c>
      <c r="BC5" s="136" t="s">
        <v>222</v>
      </c>
      <c r="BD5" s="136" t="s">
        <v>257</v>
      </c>
      <c r="BE5" s="136" t="s">
        <v>258</v>
      </c>
      <c r="BF5" s="136" t="s">
        <v>259</v>
      </c>
      <c r="BG5" s="136" t="s">
        <v>260</v>
      </c>
      <c r="BH5" s="136" t="s">
        <v>79</v>
      </c>
      <c r="BI5" s="136" t="s">
        <v>261</v>
      </c>
      <c r="BJ5" s="136" t="s">
        <v>262</v>
      </c>
      <c r="BK5" s="136" t="s">
        <v>263</v>
      </c>
      <c r="BL5" s="136" t="s">
        <v>264</v>
      </c>
      <c r="BM5" s="136" t="s">
        <v>79</v>
      </c>
      <c r="BN5" s="136" t="s">
        <v>265</v>
      </c>
      <c r="BO5" s="136" t="s">
        <v>266</v>
      </c>
      <c r="BP5" s="136" t="s">
        <v>267</v>
      </c>
      <c r="BQ5" s="136" t="s">
        <v>268</v>
      </c>
      <c r="BR5" s="136" t="s">
        <v>269</v>
      </c>
      <c r="BS5" s="136" t="s">
        <v>270</v>
      </c>
      <c r="BT5" s="136" t="s">
        <v>271</v>
      </c>
      <c r="BU5" s="136" t="s">
        <v>272</v>
      </c>
      <c r="BV5" s="136" t="s">
        <v>273</v>
      </c>
      <c r="BW5" s="136" t="s">
        <v>274</v>
      </c>
      <c r="BX5" s="136" t="s">
        <v>275</v>
      </c>
      <c r="BY5" s="136" t="s">
        <v>276</v>
      </c>
      <c r="BZ5" s="136" t="s">
        <v>79</v>
      </c>
      <c r="CA5" s="136" t="s">
        <v>265</v>
      </c>
      <c r="CB5" s="136" t="s">
        <v>266</v>
      </c>
      <c r="CC5" s="136" t="s">
        <v>267</v>
      </c>
      <c r="CD5" s="136" t="s">
        <v>268</v>
      </c>
      <c r="CE5" s="136" t="s">
        <v>269</v>
      </c>
      <c r="CF5" s="136" t="s">
        <v>270</v>
      </c>
      <c r="CG5" s="136" t="s">
        <v>271</v>
      </c>
      <c r="CH5" s="136" t="s">
        <v>277</v>
      </c>
      <c r="CI5" s="136" t="s">
        <v>278</v>
      </c>
      <c r="CJ5" s="136" t="s">
        <v>279</v>
      </c>
      <c r="CK5" s="136" t="s">
        <v>280</v>
      </c>
      <c r="CL5" s="136" t="s">
        <v>272</v>
      </c>
      <c r="CM5" s="136" t="s">
        <v>273</v>
      </c>
      <c r="CN5" s="136" t="s">
        <v>281</v>
      </c>
      <c r="CO5" s="136" t="s">
        <v>275</v>
      </c>
      <c r="CP5" s="136" t="s">
        <v>206</v>
      </c>
      <c r="CQ5" s="136" t="s">
        <v>79</v>
      </c>
      <c r="CR5" s="136" t="s">
        <v>282</v>
      </c>
      <c r="CS5" s="136" t="s">
        <v>283</v>
      </c>
      <c r="CT5" s="136" t="s">
        <v>79</v>
      </c>
      <c r="CU5" s="136" t="s">
        <v>282</v>
      </c>
      <c r="CV5" s="136" t="s">
        <v>284</v>
      </c>
      <c r="CW5" s="136" t="s">
        <v>285</v>
      </c>
      <c r="CX5" s="136" t="s">
        <v>286</v>
      </c>
      <c r="CY5" s="136" t="s">
        <v>283</v>
      </c>
      <c r="CZ5" s="136" t="s">
        <v>79</v>
      </c>
      <c r="DA5" s="136" t="s">
        <v>209</v>
      </c>
      <c r="DB5" s="136" t="s">
        <v>287</v>
      </c>
      <c r="DC5" s="136" t="s">
        <v>79</v>
      </c>
      <c r="DD5" s="136" t="s">
        <v>288</v>
      </c>
      <c r="DE5" s="136" t="s">
        <v>289</v>
      </c>
      <c r="DF5" s="136" t="s">
        <v>290</v>
      </c>
      <c r="DG5" s="136" t="s">
        <v>210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291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513.0659449999999</v>
      </c>
      <c r="F7" s="80">
        <v>390.669945</v>
      </c>
      <c r="G7" s="80">
        <v>95.4744</v>
      </c>
      <c r="H7" s="80">
        <v>125.3418</v>
      </c>
      <c r="I7" s="80">
        <v>7.9562</v>
      </c>
      <c r="J7" s="80">
        <v>0</v>
      </c>
      <c r="K7" s="80">
        <v>37.2984</v>
      </c>
      <c r="L7" s="80">
        <v>42.571328</v>
      </c>
      <c r="M7" s="80">
        <v>21.285664</v>
      </c>
      <c r="N7" s="80">
        <v>18.624956</v>
      </c>
      <c r="O7" s="80">
        <v>5.800216</v>
      </c>
      <c r="P7" s="80">
        <v>4.380853</v>
      </c>
      <c r="Q7" s="80">
        <v>31.936128</v>
      </c>
      <c r="R7" s="80">
        <v>0</v>
      </c>
      <c r="S7" s="80">
        <v>0</v>
      </c>
      <c r="T7" s="80">
        <v>73.5904</v>
      </c>
      <c r="U7" s="80">
        <v>20.5404</v>
      </c>
      <c r="V7" s="80">
        <v>4</v>
      </c>
      <c r="W7" s="80">
        <v>0</v>
      </c>
      <c r="X7" s="80">
        <v>0.05</v>
      </c>
      <c r="Y7" s="80">
        <v>0</v>
      </c>
      <c r="Z7" s="80">
        <v>1</v>
      </c>
      <c r="AA7" s="80">
        <v>2.3</v>
      </c>
      <c r="AB7" s="80">
        <v>0.5</v>
      </c>
      <c r="AC7" s="80">
        <v>0</v>
      </c>
      <c r="AD7" s="80">
        <v>5</v>
      </c>
      <c r="AE7" s="80">
        <v>0</v>
      </c>
      <c r="AF7" s="80">
        <v>28</v>
      </c>
      <c r="AG7" s="80">
        <v>0</v>
      </c>
      <c r="AH7" s="80">
        <v>0.1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2.5</v>
      </c>
      <c r="AO7" s="80">
        <v>0</v>
      </c>
      <c r="AP7" s="80">
        <v>0</v>
      </c>
      <c r="AQ7" s="80">
        <v>0.6</v>
      </c>
      <c r="AR7" s="80">
        <v>9</v>
      </c>
      <c r="AS7" s="80">
        <v>0</v>
      </c>
      <c r="AT7" s="80">
        <v>0</v>
      </c>
      <c r="AU7" s="80">
        <v>0</v>
      </c>
      <c r="AV7" s="80">
        <v>48.8056</v>
      </c>
      <c r="AW7" s="80">
        <v>0</v>
      </c>
      <c r="AX7" s="80">
        <v>0</v>
      </c>
      <c r="AY7" s="80">
        <v>0</v>
      </c>
      <c r="AZ7" s="80">
        <v>0</v>
      </c>
      <c r="BA7" s="80">
        <v>48.742</v>
      </c>
      <c r="BB7" s="80">
        <v>0</v>
      </c>
      <c r="BC7" s="80">
        <v>0</v>
      </c>
      <c r="BD7" s="80">
        <v>0</v>
      </c>
      <c r="BE7" s="80">
        <v>0.0636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292</v>
      </c>
      <c r="E8" s="80">
        <f>SUM(F8,T8,AV8,BH8,BM8,BZ8,CQ8,CT8,CZ8,DC8)</f>
        <v>192.06615399999998</v>
      </c>
      <c r="F8" s="80">
        <v>160.260154</v>
      </c>
      <c r="G8" s="80">
        <v>58.11</v>
      </c>
      <c r="H8" s="80">
        <v>94.1346</v>
      </c>
      <c r="I8" s="80">
        <v>4.8425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3.173054</v>
      </c>
      <c r="Q8" s="80">
        <v>0</v>
      </c>
      <c r="R8" s="80">
        <v>0</v>
      </c>
      <c r="S8" s="80">
        <v>0</v>
      </c>
      <c r="T8" s="80">
        <v>29.5904</v>
      </c>
      <c r="U8" s="80">
        <v>4.5404</v>
      </c>
      <c r="V8" s="80">
        <v>4</v>
      </c>
      <c r="W8" s="80">
        <v>0</v>
      </c>
      <c r="X8" s="80">
        <v>0.05</v>
      </c>
      <c r="Y8" s="80">
        <v>0</v>
      </c>
      <c r="Z8" s="80">
        <v>1</v>
      </c>
      <c r="AA8" s="80">
        <v>2.3</v>
      </c>
      <c r="AB8" s="80">
        <v>0.5</v>
      </c>
      <c r="AC8" s="80">
        <v>0</v>
      </c>
      <c r="AD8" s="80">
        <v>5</v>
      </c>
      <c r="AE8" s="80">
        <v>0</v>
      </c>
      <c r="AF8" s="80">
        <v>0</v>
      </c>
      <c r="AG8" s="80">
        <v>0</v>
      </c>
      <c r="AH8" s="80">
        <v>0.1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2.5</v>
      </c>
      <c r="AO8" s="80">
        <v>0</v>
      </c>
      <c r="AP8" s="80">
        <v>0</v>
      </c>
      <c r="AQ8" s="80">
        <v>0.6</v>
      </c>
      <c r="AR8" s="80">
        <v>9</v>
      </c>
      <c r="AS8" s="80">
        <v>0</v>
      </c>
      <c r="AT8" s="80">
        <v>0</v>
      </c>
      <c r="AU8" s="80">
        <v>0</v>
      </c>
      <c r="AV8" s="80">
        <v>2.2156</v>
      </c>
      <c r="AW8" s="80">
        <v>0</v>
      </c>
      <c r="AX8" s="80">
        <v>0</v>
      </c>
      <c r="AY8" s="80">
        <v>0</v>
      </c>
      <c r="AZ8" s="80">
        <v>0</v>
      </c>
      <c r="BA8" s="80">
        <v>2.17</v>
      </c>
      <c r="BB8" s="80">
        <v>0</v>
      </c>
      <c r="BC8" s="80">
        <v>0</v>
      </c>
      <c r="BD8" s="80">
        <v>0</v>
      </c>
      <c r="BE8" s="80">
        <v>0.0456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293</v>
      </c>
      <c r="E9" s="80">
        <f>SUM(F9,T9,AV9,BH9,BM9,BZ9,CQ9,CT9,CZ9,DC9)</f>
        <v>11.652339</v>
      </c>
      <c r="F9" s="80">
        <v>11.545139</v>
      </c>
      <c r="G9" s="80">
        <v>4.6812</v>
      </c>
      <c r="H9" s="80">
        <v>6.4164</v>
      </c>
      <c r="I9" s="80">
        <v>0.3901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0.057439</v>
      </c>
      <c r="Q9" s="80">
        <v>0</v>
      </c>
      <c r="R9" s="80">
        <v>0</v>
      </c>
      <c r="S9" s="80">
        <v>0</v>
      </c>
      <c r="T9" s="80">
        <v>0.1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0.1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0.0072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0.0072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89</v>
      </c>
      <c r="D10" s="139" t="s">
        <v>294</v>
      </c>
      <c r="E10" s="80">
        <f>SUM(F10,T10,AV10,BH10,BM10,BZ10,CQ10,CT10,CZ10,DC10)</f>
        <v>11.552339</v>
      </c>
      <c r="F10" s="80">
        <v>11.545139</v>
      </c>
      <c r="G10" s="80">
        <v>4.6812</v>
      </c>
      <c r="H10" s="80">
        <v>6.4164</v>
      </c>
      <c r="I10" s="80">
        <v>0.3901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0.057439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0.0072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0.0072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88</v>
      </c>
      <c r="B11" s="139" t="s">
        <v>89</v>
      </c>
      <c r="C11" s="139" t="s">
        <v>92</v>
      </c>
      <c r="D11" s="139" t="s">
        <v>295</v>
      </c>
      <c r="E11" s="80">
        <f>SUM(F11,T11,AV11,BH11,BM11,BZ11,CQ11,CT11,CZ11,DC11)</f>
        <v>0.1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0.1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0.1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296</v>
      </c>
      <c r="E12" s="80">
        <f>SUM(F12,T12,AV12,BH12,BM12,BZ12,CQ12,CT12,CZ12,DC12)</f>
        <v>130.95826399999999</v>
      </c>
      <c r="F12" s="80">
        <v>99.379864</v>
      </c>
      <c r="G12" s="80">
        <v>35.55</v>
      </c>
      <c r="H12" s="80">
        <v>57.9972</v>
      </c>
      <c r="I12" s="80">
        <v>2.9625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2.870164</v>
      </c>
      <c r="Q12" s="80">
        <v>0</v>
      </c>
      <c r="R12" s="80">
        <v>0</v>
      </c>
      <c r="S12" s="80">
        <v>0</v>
      </c>
      <c r="T12" s="80">
        <v>29.3904</v>
      </c>
      <c r="U12" s="80">
        <v>4.4404</v>
      </c>
      <c r="V12" s="80">
        <v>4</v>
      </c>
      <c r="W12" s="80">
        <v>0</v>
      </c>
      <c r="X12" s="80">
        <v>0.05</v>
      </c>
      <c r="Y12" s="80">
        <v>0</v>
      </c>
      <c r="Z12" s="80">
        <v>1</v>
      </c>
      <c r="AA12" s="80">
        <v>2.3</v>
      </c>
      <c r="AB12" s="80">
        <v>0.5</v>
      </c>
      <c r="AC12" s="80">
        <v>0</v>
      </c>
      <c r="AD12" s="80">
        <v>5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2.5</v>
      </c>
      <c r="AO12" s="80">
        <v>0</v>
      </c>
      <c r="AP12" s="80">
        <v>0</v>
      </c>
      <c r="AQ12" s="80">
        <v>0.6</v>
      </c>
      <c r="AR12" s="80">
        <v>9</v>
      </c>
      <c r="AS12" s="80">
        <v>0</v>
      </c>
      <c r="AT12" s="80">
        <v>0</v>
      </c>
      <c r="AU12" s="80">
        <v>0</v>
      </c>
      <c r="AV12" s="80">
        <v>2.188</v>
      </c>
      <c r="AW12" s="80">
        <v>0</v>
      </c>
      <c r="AX12" s="80">
        <v>0</v>
      </c>
      <c r="AY12" s="80">
        <v>0</v>
      </c>
      <c r="AZ12" s="80">
        <v>0</v>
      </c>
      <c r="BA12" s="80">
        <v>2.17</v>
      </c>
      <c r="BB12" s="80">
        <v>0</v>
      </c>
      <c r="BC12" s="80">
        <v>0</v>
      </c>
      <c r="BD12" s="80">
        <v>0</v>
      </c>
      <c r="BE12" s="80">
        <v>0.018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88</v>
      </c>
      <c r="B13" s="139" t="s">
        <v>94</v>
      </c>
      <c r="C13" s="139" t="s">
        <v>89</v>
      </c>
      <c r="D13" s="139" t="s">
        <v>294</v>
      </c>
      <c r="E13" s="80">
        <f>SUM(F13,T13,AV13,BH13,BM13,BZ13,CQ13,CT13,CZ13,DC13)</f>
        <v>130.95826399999999</v>
      </c>
      <c r="F13" s="80">
        <v>99.379864</v>
      </c>
      <c r="G13" s="80">
        <v>35.55</v>
      </c>
      <c r="H13" s="80">
        <v>57.9972</v>
      </c>
      <c r="I13" s="80">
        <v>2.9625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2.870164</v>
      </c>
      <c r="Q13" s="80">
        <v>0</v>
      </c>
      <c r="R13" s="80">
        <v>0</v>
      </c>
      <c r="S13" s="80">
        <v>0</v>
      </c>
      <c r="T13" s="80">
        <v>29.3904</v>
      </c>
      <c r="U13" s="80">
        <v>4.4404</v>
      </c>
      <c r="V13" s="80">
        <v>4</v>
      </c>
      <c r="W13" s="80">
        <v>0</v>
      </c>
      <c r="X13" s="80">
        <v>0.05</v>
      </c>
      <c r="Y13" s="80">
        <v>0</v>
      </c>
      <c r="Z13" s="80">
        <v>1</v>
      </c>
      <c r="AA13" s="80">
        <v>2.3</v>
      </c>
      <c r="AB13" s="80">
        <v>0.5</v>
      </c>
      <c r="AC13" s="80">
        <v>0</v>
      </c>
      <c r="AD13" s="80">
        <v>5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2.5</v>
      </c>
      <c r="AO13" s="80">
        <v>0</v>
      </c>
      <c r="AP13" s="80">
        <v>0</v>
      </c>
      <c r="AQ13" s="80">
        <v>0.6</v>
      </c>
      <c r="AR13" s="80">
        <v>9</v>
      </c>
      <c r="AS13" s="80">
        <v>0</v>
      </c>
      <c r="AT13" s="80">
        <v>0</v>
      </c>
      <c r="AU13" s="80">
        <v>0</v>
      </c>
      <c r="AV13" s="80">
        <v>2.188</v>
      </c>
      <c r="AW13" s="80">
        <v>0</v>
      </c>
      <c r="AX13" s="80">
        <v>0</v>
      </c>
      <c r="AY13" s="80">
        <v>0</v>
      </c>
      <c r="AZ13" s="80">
        <v>0</v>
      </c>
      <c r="BA13" s="80">
        <v>2.17</v>
      </c>
      <c r="BB13" s="80">
        <v>0</v>
      </c>
      <c r="BC13" s="80">
        <v>0</v>
      </c>
      <c r="BD13" s="80">
        <v>0</v>
      </c>
      <c r="BE13" s="80">
        <v>0.018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16</v>
      </c>
      <c r="B14" s="139" t="s">
        <v>16</v>
      </c>
      <c r="C14" s="139" t="s">
        <v>16</v>
      </c>
      <c r="D14" s="139" t="s">
        <v>297</v>
      </c>
      <c r="E14" s="80">
        <f>SUM(F14,T14,AV14,BH14,BM14,BZ14,CQ14,CT14,CZ14,DC14)</f>
        <v>8.683472</v>
      </c>
      <c r="F14" s="80">
        <v>8.677472</v>
      </c>
      <c r="G14" s="80">
        <v>2.826</v>
      </c>
      <c r="H14" s="80">
        <v>5.5728</v>
      </c>
      <c r="I14" s="80">
        <v>0.2355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0.043172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0.006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0.006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88</v>
      </c>
      <c r="B15" s="139" t="s">
        <v>95</v>
      </c>
      <c r="C15" s="139" t="s">
        <v>89</v>
      </c>
      <c r="D15" s="139" t="s">
        <v>294</v>
      </c>
      <c r="E15" s="80">
        <f>SUM(F15,T15,AV15,BH15,BM15,BZ15,CQ15,CT15,CZ15,DC15)</f>
        <v>8.683472</v>
      </c>
      <c r="F15" s="80">
        <v>8.677472</v>
      </c>
      <c r="G15" s="80">
        <v>2.826</v>
      </c>
      <c r="H15" s="80">
        <v>5.5728</v>
      </c>
      <c r="I15" s="80">
        <v>0.2355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0.043172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0.006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0.006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16</v>
      </c>
      <c r="B16" s="139" t="s">
        <v>16</v>
      </c>
      <c r="C16" s="139" t="s">
        <v>16</v>
      </c>
      <c r="D16" s="139" t="s">
        <v>298</v>
      </c>
      <c r="E16" s="80">
        <f>SUM(F16,T16,AV16,BH16,BM16,BZ16,CQ16,CT16,CZ16,DC16)</f>
        <v>40.772079000000005</v>
      </c>
      <c r="F16" s="80">
        <v>40.657679</v>
      </c>
      <c r="G16" s="80">
        <v>15.0528</v>
      </c>
      <c r="H16" s="80">
        <v>24.1482</v>
      </c>
      <c r="I16" s="80">
        <v>1.2544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0.202279</v>
      </c>
      <c r="Q16" s="80">
        <v>0</v>
      </c>
      <c r="R16" s="80">
        <v>0</v>
      </c>
      <c r="S16" s="80">
        <v>0</v>
      </c>
      <c r="T16" s="80">
        <v>0.1</v>
      </c>
      <c r="U16" s="80">
        <v>0.1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0.0144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0.0144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88</v>
      </c>
      <c r="B17" s="139" t="s">
        <v>96</v>
      </c>
      <c r="C17" s="139" t="s">
        <v>89</v>
      </c>
      <c r="D17" s="139" t="s">
        <v>294</v>
      </c>
      <c r="E17" s="80">
        <f>SUM(F17,T17,AV17,BH17,BM17,BZ17,CQ17,CT17,CZ17,DC17)</f>
        <v>40.772079000000005</v>
      </c>
      <c r="F17" s="80">
        <v>40.657679</v>
      </c>
      <c r="G17" s="80">
        <v>15.0528</v>
      </c>
      <c r="H17" s="80">
        <v>24.1482</v>
      </c>
      <c r="I17" s="80">
        <v>1.2544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0.202279</v>
      </c>
      <c r="Q17" s="80">
        <v>0</v>
      </c>
      <c r="R17" s="80">
        <v>0</v>
      </c>
      <c r="S17" s="80">
        <v>0</v>
      </c>
      <c r="T17" s="80">
        <v>0.1</v>
      </c>
      <c r="U17" s="80">
        <v>0.1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0.0144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0.0144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16</v>
      </c>
      <c r="B18" s="139" t="s">
        <v>16</v>
      </c>
      <c r="C18" s="139" t="s">
        <v>16</v>
      </c>
      <c r="D18" s="139" t="s">
        <v>299</v>
      </c>
      <c r="E18" s="80">
        <f>SUM(F18,T18,AV18,BH18,BM18,BZ18,CQ18,CT18,CZ18,DC18)</f>
        <v>63.856992</v>
      </c>
      <c r="F18" s="80">
        <v>63.856992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42.571328</v>
      </c>
      <c r="M18" s="80">
        <v>21.285664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300</v>
      </c>
      <c r="E19" s="80">
        <f>SUM(F19,T19,AV19,BH19,BM19,BZ19,CQ19,CT19,CZ19,DC19)</f>
        <v>63.856992</v>
      </c>
      <c r="F19" s="80">
        <v>63.856992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42.571328</v>
      </c>
      <c r="M19" s="80">
        <v>21.285664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97</v>
      </c>
      <c r="B20" s="139" t="s">
        <v>98</v>
      </c>
      <c r="C20" s="139" t="s">
        <v>98</v>
      </c>
      <c r="D20" s="139" t="s">
        <v>301</v>
      </c>
      <c r="E20" s="80">
        <f>SUM(F20,T20,AV20,BH20,BM20,BZ20,CQ20,CT20,CZ20,DC20)</f>
        <v>42.571328</v>
      </c>
      <c r="F20" s="80">
        <v>42.571328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42.571328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97</v>
      </c>
      <c r="B21" s="139" t="s">
        <v>98</v>
      </c>
      <c r="C21" s="139" t="s">
        <v>95</v>
      </c>
      <c r="D21" s="139" t="s">
        <v>302</v>
      </c>
      <c r="E21" s="80">
        <f>SUM(F21,T21,AV21,BH21,BM21,BZ21,CQ21,CT21,CZ21,DC21)</f>
        <v>21.285664</v>
      </c>
      <c r="F21" s="80">
        <v>21.285664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21.285664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9" t="s">
        <v>16</v>
      </c>
      <c r="B22" s="139" t="s">
        <v>16</v>
      </c>
      <c r="C22" s="139" t="s">
        <v>16</v>
      </c>
      <c r="D22" s="139" t="s">
        <v>303</v>
      </c>
      <c r="E22" s="80">
        <f>SUM(F22,T22,AV22,BH22,BM22,BZ22,CQ22,CT22,CZ22,DC22)</f>
        <v>24.425172</v>
      </c>
      <c r="F22" s="80">
        <v>24.425172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18.624956</v>
      </c>
      <c r="O22" s="80">
        <v>5.800216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9" t="s">
        <v>16</v>
      </c>
      <c r="B23" s="139" t="s">
        <v>16</v>
      </c>
      <c r="C23" s="139" t="s">
        <v>16</v>
      </c>
      <c r="D23" s="139" t="s">
        <v>304</v>
      </c>
      <c r="E23" s="80">
        <f>SUM(F23,T23,AV23,BH23,BM23,BZ23,CQ23,CT23,CZ23,DC23)</f>
        <v>24.425172</v>
      </c>
      <c r="F23" s="80">
        <v>24.425172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18.624956</v>
      </c>
      <c r="O23" s="80">
        <v>5.800216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9" t="s">
        <v>101</v>
      </c>
      <c r="B24" s="139" t="s">
        <v>102</v>
      </c>
      <c r="C24" s="139" t="s">
        <v>89</v>
      </c>
      <c r="D24" s="139" t="s">
        <v>305</v>
      </c>
      <c r="E24" s="80">
        <f>SUM(F24,T24,AV24,BH24,BM24,BZ24,CQ24,CT24,CZ24,DC24)</f>
        <v>18.624956</v>
      </c>
      <c r="F24" s="80">
        <v>18.624956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18.624956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spans="1:112" ht="19.5" customHeight="1">
      <c r="A25" s="139" t="s">
        <v>101</v>
      </c>
      <c r="B25" s="139" t="s">
        <v>102</v>
      </c>
      <c r="C25" s="139" t="s">
        <v>94</v>
      </c>
      <c r="D25" s="139" t="s">
        <v>306</v>
      </c>
      <c r="E25" s="80">
        <f>SUM(F25,T25,AV25,BH25,BM25,BZ25,CQ25,CT25,CZ25,DC25)</f>
        <v>5.800216</v>
      </c>
      <c r="F25" s="80">
        <v>5.800216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5.800216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80">
        <v>0</v>
      </c>
      <c r="BY25" s="80">
        <v>0</v>
      </c>
      <c r="BZ25" s="80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0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</row>
    <row r="26" spans="1:112" ht="19.5" customHeight="1">
      <c r="A26" s="139" t="s">
        <v>16</v>
      </c>
      <c r="B26" s="139" t="s">
        <v>16</v>
      </c>
      <c r="C26" s="139" t="s">
        <v>16</v>
      </c>
      <c r="D26" s="139" t="s">
        <v>307</v>
      </c>
      <c r="E26" s="80">
        <f>SUM(F26,T26,AV26,BH26,BM26,BZ26,CQ26,CT26,CZ26,DC26)</f>
        <v>200.30149899999998</v>
      </c>
      <c r="F26" s="80">
        <v>110.191499</v>
      </c>
      <c r="G26" s="80">
        <v>37.3644</v>
      </c>
      <c r="H26" s="80">
        <v>31.2072</v>
      </c>
      <c r="I26" s="80">
        <v>3.1137</v>
      </c>
      <c r="J26" s="80">
        <v>0</v>
      </c>
      <c r="K26" s="80">
        <v>37.2984</v>
      </c>
      <c r="L26" s="80">
        <v>0</v>
      </c>
      <c r="M26" s="80">
        <v>0</v>
      </c>
      <c r="N26" s="80">
        <v>0</v>
      </c>
      <c r="O26" s="80">
        <v>0</v>
      </c>
      <c r="P26" s="80">
        <v>1.207799</v>
      </c>
      <c r="Q26" s="80">
        <v>0</v>
      </c>
      <c r="R26" s="80">
        <v>0</v>
      </c>
      <c r="S26" s="80">
        <v>0</v>
      </c>
      <c r="T26" s="80">
        <v>44</v>
      </c>
      <c r="U26" s="80">
        <v>16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28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46.11</v>
      </c>
      <c r="AW26" s="80">
        <v>0</v>
      </c>
      <c r="AX26" s="80">
        <v>0</v>
      </c>
      <c r="AY26" s="80">
        <v>0</v>
      </c>
      <c r="AZ26" s="80">
        <v>0</v>
      </c>
      <c r="BA26" s="80">
        <v>46.092</v>
      </c>
      <c r="BB26" s="80">
        <v>0</v>
      </c>
      <c r="BC26" s="80">
        <v>0</v>
      </c>
      <c r="BD26" s="80">
        <v>0</v>
      </c>
      <c r="BE26" s="80">
        <v>0.018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0</v>
      </c>
      <c r="BX26" s="80">
        <v>0</v>
      </c>
      <c r="BY26" s="80">
        <v>0</v>
      </c>
      <c r="BZ26" s="80">
        <v>0</v>
      </c>
      <c r="CA26" s="80">
        <v>0</v>
      </c>
      <c r="CB26" s="80">
        <v>0</v>
      </c>
      <c r="CC26" s="80">
        <v>0</v>
      </c>
      <c r="CD26" s="80">
        <v>0</v>
      </c>
      <c r="CE26" s="80">
        <v>0</v>
      </c>
      <c r="CF26" s="80">
        <v>0</v>
      </c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0</v>
      </c>
      <c r="CM26" s="80">
        <v>0</v>
      </c>
      <c r="CN26" s="80">
        <v>0</v>
      </c>
      <c r="CO26" s="80">
        <v>0</v>
      </c>
      <c r="CP26" s="80">
        <v>0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0">
        <v>0</v>
      </c>
      <c r="DE26" s="80">
        <v>0</v>
      </c>
      <c r="DF26" s="80">
        <v>0</v>
      </c>
      <c r="DG26" s="80">
        <v>0</v>
      </c>
    </row>
    <row r="27" spans="1:112" ht="19.5" customHeight="1">
      <c r="A27" s="139" t="s">
        <v>16</v>
      </c>
      <c r="B27" s="139" t="s">
        <v>16</v>
      </c>
      <c r="C27" s="139" t="s">
        <v>16</v>
      </c>
      <c r="D27" s="139" t="s">
        <v>308</v>
      </c>
      <c r="E27" s="80">
        <f>SUM(F27,T27,AV27,BH27,BM27,BZ27,CQ27,CT27,CZ27,DC27)</f>
        <v>110.209499</v>
      </c>
      <c r="F27" s="80">
        <v>110.191499</v>
      </c>
      <c r="G27" s="80">
        <v>37.3644</v>
      </c>
      <c r="H27" s="80">
        <v>31.2072</v>
      </c>
      <c r="I27" s="80">
        <v>3.1137</v>
      </c>
      <c r="J27" s="80">
        <v>0</v>
      </c>
      <c r="K27" s="80">
        <v>37.2984</v>
      </c>
      <c r="L27" s="80">
        <v>0</v>
      </c>
      <c r="M27" s="80">
        <v>0</v>
      </c>
      <c r="N27" s="80">
        <v>0</v>
      </c>
      <c r="O27" s="80">
        <v>0</v>
      </c>
      <c r="P27" s="80">
        <v>1.207799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80">
        <v>0.018</v>
      </c>
      <c r="AW27" s="80">
        <v>0</v>
      </c>
      <c r="AX27" s="80">
        <v>0</v>
      </c>
      <c r="AY27" s="80">
        <v>0</v>
      </c>
      <c r="AZ27" s="80">
        <v>0</v>
      </c>
      <c r="BA27" s="80">
        <v>0</v>
      </c>
      <c r="BB27" s="80">
        <v>0</v>
      </c>
      <c r="BC27" s="80">
        <v>0</v>
      </c>
      <c r="BD27" s="80">
        <v>0</v>
      </c>
      <c r="BE27" s="80">
        <v>0.018</v>
      </c>
      <c r="BF27" s="80">
        <v>0</v>
      </c>
      <c r="BG27" s="80">
        <v>0</v>
      </c>
      <c r="BH27" s="80">
        <v>0</v>
      </c>
      <c r="BI27" s="80">
        <v>0</v>
      </c>
      <c r="BJ27" s="80">
        <v>0</v>
      </c>
      <c r="BK27" s="80">
        <v>0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0">
        <v>0</v>
      </c>
      <c r="BV27" s="80">
        <v>0</v>
      </c>
      <c r="BW27" s="80">
        <v>0</v>
      </c>
      <c r="BX27" s="80">
        <v>0</v>
      </c>
      <c r="BY27" s="80">
        <v>0</v>
      </c>
      <c r="BZ27" s="80">
        <v>0</v>
      </c>
      <c r="CA27" s="80">
        <v>0</v>
      </c>
      <c r="CB27" s="80">
        <v>0</v>
      </c>
      <c r="CC27" s="80">
        <v>0</v>
      </c>
      <c r="CD27" s="80">
        <v>0</v>
      </c>
      <c r="CE27" s="80">
        <v>0</v>
      </c>
      <c r="CF27" s="80">
        <v>0</v>
      </c>
      <c r="CG27" s="80">
        <v>0</v>
      </c>
      <c r="CH27" s="80">
        <v>0</v>
      </c>
      <c r="CI27" s="80">
        <v>0</v>
      </c>
      <c r="CJ27" s="80">
        <v>0</v>
      </c>
      <c r="CK27" s="80">
        <v>0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0">
        <v>0</v>
      </c>
      <c r="CR27" s="80">
        <v>0</v>
      </c>
      <c r="CS27" s="80">
        <v>0</v>
      </c>
      <c r="CT27" s="80">
        <v>0</v>
      </c>
      <c r="CU27" s="80">
        <v>0</v>
      </c>
      <c r="CV27" s="80">
        <v>0</v>
      </c>
      <c r="CW27" s="80">
        <v>0</v>
      </c>
      <c r="CX27" s="80">
        <v>0</v>
      </c>
      <c r="CY27" s="80">
        <v>0</v>
      </c>
      <c r="CZ27" s="80">
        <v>0</v>
      </c>
      <c r="DA27" s="80">
        <v>0</v>
      </c>
      <c r="DB27" s="80">
        <v>0</v>
      </c>
      <c r="DC27" s="80">
        <v>0</v>
      </c>
      <c r="DD27" s="80">
        <v>0</v>
      </c>
      <c r="DE27" s="80">
        <v>0</v>
      </c>
      <c r="DF27" s="80">
        <v>0</v>
      </c>
      <c r="DG27" s="80">
        <v>0</v>
      </c>
    </row>
    <row r="28" spans="1:112" ht="19.5" customHeight="1">
      <c r="A28" s="139" t="s">
        <v>105</v>
      </c>
      <c r="B28" s="139" t="s">
        <v>106</v>
      </c>
      <c r="C28" s="139" t="s">
        <v>92</v>
      </c>
      <c r="D28" s="139" t="s">
        <v>309</v>
      </c>
      <c r="E28" s="80">
        <f>SUM(F28,T28,AV28,BH28,BM28,BZ28,CQ28,CT28,CZ28,DC28)</f>
        <v>110.209499</v>
      </c>
      <c r="F28" s="80">
        <v>110.191499</v>
      </c>
      <c r="G28" s="80">
        <v>37.3644</v>
      </c>
      <c r="H28" s="80">
        <v>31.2072</v>
      </c>
      <c r="I28" s="80">
        <v>3.1137</v>
      </c>
      <c r="J28" s="80">
        <v>0</v>
      </c>
      <c r="K28" s="80">
        <v>37.2984</v>
      </c>
      <c r="L28" s="80">
        <v>0</v>
      </c>
      <c r="M28" s="80">
        <v>0</v>
      </c>
      <c r="N28" s="80">
        <v>0</v>
      </c>
      <c r="O28" s="80">
        <v>0</v>
      </c>
      <c r="P28" s="80">
        <v>1.207799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80">
        <v>0.018</v>
      </c>
      <c r="AW28" s="80">
        <v>0</v>
      </c>
      <c r="AX28" s="80">
        <v>0</v>
      </c>
      <c r="AY28" s="80">
        <v>0</v>
      </c>
      <c r="AZ28" s="80">
        <v>0</v>
      </c>
      <c r="BA28" s="80">
        <v>0</v>
      </c>
      <c r="BB28" s="80">
        <v>0</v>
      </c>
      <c r="BC28" s="80">
        <v>0</v>
      </c>
      <c r="BD28" s="80">
        <v>0</v>
      </c>
      <c r="BE28" s="80">
        <v>0.018</v>
      </c>
      <c r="BF28" s="80">
        <v>0</v>
      </c>
      <c r="BG28" s="80">
        <v>0</v>
      </c>
      <c r="BH28" s="80">
        <v>0</v>
      </c>
      <c r="BI28" s="80">
        <v>0</v>
      </c>
      <c r="BJ28" s="80">
        <v>0</v>
      </c>
      <c r="BK28" s="80">
        <v>0</v>
      </c>
      <c r="BL28" s="80">
        <v>0</v>
      </c>
      <c r="BM28" s="80">
        <v>0</v>
      </c>
      <c r="BN28" s="80">
        <v>0</v>
      </c>
      <c r="BO28" s="80">
        <v>0</v>
      </c>
      <c r="BP28" s="80">
        <v>0</v>
      </c>
      <c r="BQ28" s="80">
        <v>0</v>
      </c>
      <c r="BR28" s="80">
        <v>0</v>
      </c>
      <c r="BS28" s="80">
        <v>0</v>
      </c>
      <c r="BT28" s="80">
        <v>0</v>
      </c>
      <c r="BU28" s="80">
        <v>0</v>
      </c>
      <c r="BV28" s="80">
        <v>0</v>
      </c>
      <c r="BW28" s="80">
        <v>0</v>
      </c>
      <c r="BX28" s="80">
        <v>0</v>
      </c>
      <c r="BY28" s="80">
        <v>0</v>
      </c>
      <c r="BZ28" s="80">
        <v>0</v>
      </c>
      <c r="CA28" s="80">
        <v>0</v>
      </c>
      <c r="CB28" s="80">
        <v>0</v>
      </c>
      <c r="CC28" s="80">
        <v>0</v>
      </c>
      <c r="CD28" s="80">
        <v>0</v>
      </c>
      <c r="CE28" s="80">
        <v>0</v>
      </c>
      <c r="CF28" s="80">
        <v>0</v>
      </c>
      <c r="CG28" s="80">
        <v>0</v>
      </c>
      <c r="CH28" s="80">
        <v>0</v>
      </c>
      <c r="CI28" s="80">
        <v>0</v>
      </c>
      <c r="CJ28" s="80">
        <v>0</v>
      </c>
      <c r="CK28" s="80">
        <v>0</v>
      </c>
      <c r="CL28" s="80">
        <v>0</v>
      </c>
      <c r="CM28" s="80">
        <v>0</v>
      </c>
      <c r="CN28" s="80">
        <v>0</v>
      </c>
      <c r="CO28" s="80">
        <v>0</v>
      </c>
      <c r="CP28" s="80">
        <v>0</v>
      </c>
      <c r="CQ28" s="80">
        <v>0</v>
      </c>
      <c r="CR28" s="80">
        <v>0</v>
      </c>
      <c r="CS28" s="80">
        <v>0</v>
      </c>
      <c r="CT28" s="80">
        <v>0</v>
      </c>
      <c r="CU28" s="80">
        <v>0</v>
      </c>
      <c r="CV28" s="80">
        <v>0</v>
      </c>
      <c r="CW28" s="80">
        <v>0</v>
      </c>
      <c r="CX28" s="80">
        <v>0</v>
      </c>
      <c r="CY28" s="80">
        <v>0</v>
      </c>
      <c r="CZ28" s="80">
        <v>0</v>
      </c>
      <c r="DA28" s="80">
        <v>0</v>
      </c>
      <c r="DB28" s="80">
        <v>0</v>
      </c>
      <c r="DC28" s="80">
        <v>0</v>
      </c>
      <c r="DD28" s="80">
        <v>0</v>
      </c>
      <c r="DE28" s="80">
        <v>0</v>
      </c>
      <c r="DF28" s="80">
        <v>0</v>
      </c>
      <c r="DG28" s="80">
        <v>0</v>
      </c>
    </row>
    <row r="29" spans="1:112" ht="19.5" customHeight="1">
      <c r="A29" s="139" t="s">
        <v>16</v>
      </c>
      <c r="B29" s="139" t="s">
        <v>16</v>
      </c>
      <c r="C29" s="139" t="s">
        <v>16</v>
      </c>
      <c r="D29" s="139" t="s">
        <v>310</v>
      </c>
      <c r="E29" s="80">
        <f>SUM(F29,T29,AV29,BH29,BM29,BZ29,CQ29,CT29,CZ29,DC29)</f>
        <v>90.092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44</v>
      </c>
      <c r="U29" s="80">
        <v>16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28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80">
        <v>46.092</v>
      </c>
      <c r="AW29" s="80">
        <v>0</v>
      </c>
      <c r="AX29" s="80">
        <v>0</v>
      </c>
      <c r="AY29" s="80">
        <v>0</v>
      </c>
      <c r="AZ29" s="80">
        <v>0</v>
      </c>
      <c r="BA29" s="80">
        <v>46.092</v>
      </c>
      <c r="BB29" s="80">
        <v>0</v>
      </c>
      <c r="BC29" s="80">
        <v>0</v>
      </c>
      <c r="BD29" s="80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0</v>
      </c>
      <c r="BK29" s="80">
        <v>0</v>
      </c>
      <c r="BL29" s="80">
        <v>0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80">
        <v>0</v>
      </c>
      <c r="BV29" s="80">
        <v>0</v>
      </c>
      <c r="BW29" s="80">
        <v>0</v>
      </c>
      <c r="BX29" s="80">
        <v>0</v>
      </c>
      <c r="BY29" s="80">
        <v>0</v>
      </c>
      <c r="BZ29" s="80">
        <v>0</v>
      </c>
      <c r="CA29" s="80">
        <v>0</v>
      </c>
      <c r="CB29" s="80">
        <v>0</v>
      </c>
      <c r="CC29" s="80">
        <v>0</v>
      </c>
      <c r="CD29" s="80">
        <v>0</v>
      </c>
      <c r="CE29" s="80">
        <v>0</v>
      </c>
      <c r="CF29" s="80">
        <v>0</v>
      </c>
      <c r="CG29" s="80">
        <v>0</v>
      </c>
      <c r="CH29" s="80">
        <v>0</v>
      </c>
      <c r="CI29" s="80">
        <v>0</v>
      </c>
      <c r="CJ29" s="80">
        <v>0</v>
      </c>
      <c r="CK29" s="80">
        <v>0</v>
      </c>
      <c r="CL29" s="80">
        <v>0</v>
      </c>
      <c r="CM29" s="80">
        <v>0</v>
      </c>
      <c r="CN29" s="80">
        <v>0</v>
      </c>
      <c r="CO29" s="80">
        <v>0</v>
      </c>
      <c r="CP29" s="80">
        <v>0</v>
      </c>
      <c r="CQ29" s="80">
        <v>0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0">
        <v>0</v>
      </c>
      <c r="CY29" s="80">
        <v>0</v>
      </c>
      <c r="CZ29" s="80">
        <v>0</v>
      </c>
      <c r="DA29" s="80">
        <v>0</v>
      </c>
      <c r="DB29" s="80">
        <v>0</v>
      </c>
      <c r="DC29" s="80">
        <v>0</v>
      </c>
      <c r="DD29" s="80">
        <v>0</v>
      </c>
      <c r="DE29" s="80">
        <v>0</v>
      </c>
      <c r="DF29" s="80">
        <v>0</v>
      </c>
      <c r="DG29" s="80">
        <v>0</v>
      </c>
    </row>
    <row r="30" spans="1:112" ht="19.5" customHeight="1">
      <c r="A30" s="139" t="s">
        <v>105</v>
      </c>
      <c r="B30" s="139" t="s">
        <v>108</v>
      </c>
      <c r="C30" s="139" t="s">
        <v>98</v>
      </c>
      <c r="D30" s="139" t="s">
        <v>311</v>
      </c>
      <c r="E30" s="80">
        <f>SUM(F30,T30,AV30,BH30,BM30,BZ30,CQ30,CT30,CZ30,DC30)</f>
        <v>90.092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44</v>
      </c>
      <c r="U30" s="80">
        <v>16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28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80">
        <v>46.092</v>
      </c>
      <c r="AW30" s="80">
        <v>0</v>
      </c>
      <c r="AX30" s="80">
        <v>0</v>
      </c>
      <c r="AY30" s="80">
        <v>0</v>
      </c>
      <c r="AZ30" s="80">
        <v>0</v>
      </c>
      <c r="BA30" s="80">
        <v>46.092</v>
      </c>
      <c r="BB30" s="80">
        <v>0</v>
      </c>
      <c r="BC30" s="80">
        <v>0</v>
      </c>
      <c r="BD30" s="80">
        <v>0</v>
      </c>
      <c r="BE30" s="80">
        <v>0</v>
      </c>
      <c r="BF30" s="80">
        <v>0</v>
      </c>
      <c r="BG30" s="80">
        <v>0</v>
      </c>
      <c r="BH30" s="80">
        <v>0</v>
      </c>
      <c r="BI30" s="80">
        <v>0</v>
      </c>
      <c r="BJ30" s="80">
        <v>0</v>
      </c>
      <c r="BK30" s="80">
        <v>0</v>
      </c>
      <c r="BL30" s="80">
        <v>0</v>
      </c>
      <c r="BM30" s="80">
        <v>0</v>
      </c>
      <c r="BN30" s="80">
        <v>0</v>
      </c>
      <c r="BO30" s="80">
        <v>0</v>
      </c>
      <c r="BP30" s="80">
        <v>0</v>
      </c>
      <c r="BQ30" s="80">
        <v>0</v>
      </c>
      <c r="BR30" s="80">
        <v>0</v>
      </c>
      <c r="BS30" s="80">
        <v>0</v>
      </c>
      <c r="BT30" s="80">
        <v>0</v>
      </c>
      <c r="BU30" s="80">
        <v>0</v>
      </c>
      <c r="BV30" s="80">
        <v>0</v>
      </c>
      <c r="BW30" s="80">
        <v>0</v>
      </c>
      <c r="BX30" s="80">
        <v>0</v>
      </c>
      <c r="BY30" s="80">
        <v>0</v>
      </c>
      <c r="BZ30" s="80">
        <v>0</v>
      </c>
      <c r="CA30" s="80">
        <v>0</v>
      </c>
      <c r="CB30" s="80">
        <v>0</v>
      </c>
      <c r="CC30" s="80">
        <v>0</v>
      </c>
      <c r="CD30" s="80">
        <v>0</v>
      </c>
      <c r="CE30" s="80">
        <v>0</v>
      </c>
      <c r="CF30" s="80">
        <v>0</v>
      </c>
      <c r="CG30" s="80">
        <v>0</v>
      </c>
      <c r="CH30" s="80">
        <v>0</v>
      </c>
      <c r="CI30" s="80">
        <v>0</v>
      </c>
      <c r="CJ30" s="80">
        <v>0</v>
      </c>
      <c r="CK30" s="80">
        <v>0</v>
      </c>
      <c r="CL30" s="80">
        <v>0</v>
      </c>
      <c r="CM30" s="80">
        <v>0</v>
      </c>
      <c r="CN30" s="80">
        <v>0</v>
      </c>
      <c r="CO30" s="80">
        <v>0</v>
      </c>
      <c r="CP30" s="80">
        <v>0</v>
      </c>
      <c r="CQ30" s="80">
        <v>0</v>
      </c>
      <c r="CR30" s="80">
        <v>0</v>
      </c>
      <c r="CS30" s="80">
        <v>0</v>
      </c>
      <c r="CT30" s="80">
        <v>0</v>
      </c>
      <c r="CU30" s="80">
        <v>0</v>
      </c>
      <c r="CV30" s="80">
        <v>0</v>
      </c>
      <c r="CW30" s="80">
        <v>0</v>
      </c>
      <c r="CX30" s="80">
        <v>0</v>
      </c>
      <c r="CY30" s="80">
        <v>0</v>
      </c>
      <c r="CZ30" s="80">
        <v>0</v>
      </c>
      <c r="DA30" s="80">
        <v>0</v>
      </c>
      <c r="DB30" s="80">
        <v>0</v>
      </c>
      <c r="DC30" s="80">
        <v>0</v>
      </c>
      <c r="DD30" s="80">
        <v>0</v>
      </c>
      <c r="DE30" s="80">
        <v>0</v>
      </c>
      <c r="DF30" s="80">
        <v>0</v>
      </c>
      <c r="DG30" s="80">
        <v>0</v>
      </c>
    </row>
    <row r="31" spans="1:112" ht="19.5" customHeight="1">
      <c r="A31" s="139" t="s">
        <v>16</v>
      </c>
      <c r="B31" s="139" t="s">
        <v>16</v>
      </c>
      <c r="C31" s="139" t="s">
        <v>16</v>
      </c>
      <c r="D31" s="139" t="s">
        <v>312</v>
      </c>
      <c r="E31" s="80">
        <f>SUM(F31,T31,AV31,BH31,BM31,BZ31,CQ31,CT31,CZ31,DC31)</f>
        <v>31.936128</v>
      </c>
      <c r="F31" s="80">
        <v>31.936128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31.936128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80">
        <v>0</v>
      </c>
      <c r="AW31" s="80">
        <v>0</v>
      </c>
      <c r="AX31" s="80">
        <v>0</v>
      </c>
      <c r="AY31" s="80">
        <v>0</v>
      </c>
      <c r="AZ31" s="80">
        <v>0</v>
      </c>
      <c r="BA31" s="80">
        <v>0</v>
      </c>
      <c r="BB31" s="80">
        <v>0</v>
      </c>
      <c r="BC31" s="80">
        <v>0</v>
      </c>
      <c r="BD31" s="80">
        <v>0</v>
      </c>
      <c r="BE31" s="80">
        <v>0</v>
      </c>
      <c r="BF31" s="80">
        <v>0</v>
      </c>
      <c r="BG31" s="80">
        <v>0</v>
      </c>
      <c r="BH31" s="80">
        <v>0</v>
      </c>
      <c r="BI31" s="80">
        <v>0</v>
      </c>
      <c r="BJ31" s="80">
        <v>0</v>
      </c>
      <c r="BK31" s="80">
        <v>0</v>
      </c>
      <c r="BL31" s="80">
        <v>0</v>
      </c>
      <c r="BM31" s="80">
        <v>0</v>
      </c>
      <c r="BN31" s="80">
        <v>0</v>
      </c>
      <c r="BO31" s="80">
        <v>0</v>
      </c>
      <c r="BP31" s="80">
        <v>0</v>
      </c>
      <c r="BQ31" s="80">
        <v>0</v>
      </c>
      <c r="BR31" s="80">
        <v>0</v>
      </c>
      <c r="BS31" s="80">
        <v>0</v>
      </c>
      <c r="BT31" s="80">
        <v>0</v>
      </c>
      <c r="BU31" s="80">
        <v>0</v>
      </c>
      <c r="BV31" s="80">
        <v>0</v>
      </c>
      <c r="BW31" s="80">
        <v>0</v>
      </c>
      <c r="BX31" s="80">
        <v>0</v>
      </c>
      <c r="BY31" s="80">
        <v>0</v>
      </c>
      <c r="BZ31" s="80">
        <v>0</v>
      </c>
      <c r="CA31" s="80">
        <v>0</v>
      </c>
      <c r="CB31" s="80">
        <v>0</v>
      </c>
      <c r="CC31" s="80">
        <v>0</v>
      </c>
      <c r="CD31" s="80">
        <v>0</v>
      </c>
      <c r="CE31" s="80">
        <v>0</v>
      </c>
      <c r="CF31" s="80">
        <v>0</v>
      </c>
      <c r="CG31" s="80">
        <v>0</v>
      </c>
      <c r="CH31" s="80">
        <v>0</v>
      </c>
      <c r="CI31" s="80">
        <v>0</v>
      </c>
      <c r="CJ31" s="80">
        <v>0</v>
      </c>
      <c r="CK31" s="80">
        <v>0</v>
      </c>
      <c r="CL31" s="80">
        <v>0</v>
      </c>
      <c r="CM31" s="80">
        <v>0</v>
      </c>
      <c r="CN31" s="80">
        <v>0</v>
      </c>
      <c r="CO31" s="80">
        <v>0</v>
      </c>
      <c r="CP31" s="80">
        <v>0</v>
      </c>
      <c r="CQ31" s="80">
        <v>0</v>
      </c>
      <c r="CR31" s="80">
        <v>0</v>
      </c>
      <c r="CS31" s="80">
        <v>0</v>
      </c>
      <c r="CT31" s="80">
        <v>0</v>
      </c>
      <c r="CU31" s="80">
        <v>0</v>
      </c>
      <c r="CV31" s="80">
        <v>0</v>
      </c>
      <c r="CW31" s="80">
        <v>0</v>
      </c>
      <c r="CX31" s="80">
        <v>0</v>
      </c>
      <c r="CY31" s="80">
        <v>0</v>
      </c>
      <c r="CZ31" s="80">
        <v>0</v>
      </c>
      <c r="DA31" s="80">
        <v>0</v>
      </c>
      <c r="DB31" s="80">
        <v>0</v>
      </c>
      <c r="DC31" s="80">
        <v>0</v>
      </c>
      <c r="DD31" s="80">
        <v>0</v>
      </c>
      <c r="DE31" s="80">
        <v>0</v>
      </c>
      <c r="DF31" s="80">
        <v>0</v>
      </c>
      <c r="DG31" s="80">
        <v>0</v>
      </c>
    </row>
    <row r="32" spans="1:112" ht="19.5" customHeight="1">
      <c r="A32" s="139" t="s">
        <v>16</v>
      </c>
      <c r="B32" s="139" t="s">
        <v>16</v>
      </c>
      <c r="C32" s="139" t="s">
        <v>16</v>
      </c>
      <c r="D32" s="139" t="s">
        <v>313</v>
      </c>
      <c r="E32" s="80">
        <f>SUM(F32,T32,AV32,BH32,BM32,BZ32,CQ32,CT32,CZ32,DC32)</f>
        <v>31.936128</v>
      </c>
      <c r="F32" s="80">
        <v>31.936128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31.936128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80">
        <v>0</v>
      </c>
      <c r="AV32" s="80">
        <v>0</v>
      </c>
      <c r="AW32" s="80">
        <v>0</v>
      </c>
      <c r="AX32" s="80">
        <v>0</v>
      </c>
      <c r="AY32" s="80">
        <v>0</v>
      </c>
      <c r="AZ32" s="80">
        <v>0</v>
      </c>
      <c r="BA32" s="80">
        <v>0</v>
      </c>
      <c r="BB32" s="80">
        <v>0</v>
      </c>
      <c r="BC32" s="80">
        <v>0</v>
      </c>
      <c r="BD32" s="80">
        <v>0</v>
      </c>
      <c r="BE32" s="80">
        <v>0</v>
      </c>
      <c r="BF32" s="80">
        <v>0</v>
      </c>
      <c r="BG32" s="80">
        <v>0</v>
      </c>
      <c r="BH32" s="80">
        <v>0</v>
      </c>
      <c r="BI32" s="80">
        <v>0</v>
      </c>
      <c r="BJ32" s="80">
        <v>0</v>
      </c>
      <c r="BK32" s="80">
        <v>0</v>
      </c>
      <c r="BL32" s="80">
        <v>0</v>
      </c>
      <c r="BM32" s="80">
        <v>0</v>
      </c>
      <c r="BN32" s="80">
        <v>0</v>
      </c>
      <c r="BO32" s="80">
        <v>0</v>
      </c>
      <c r="BP32" s="80">
        <v>0</v>
      </c>
      <c r="BQ32" s="80">
        <v>0</v>
      </c>
      <c r="BR32" s="80">
        <v>0</v>
      </c>
      <c r="BS32" s="80">
        <v>0</v>
      </c>
      <c r="BT32" s="80">
        <v>0</v>
      </c>
      <c r="BU32" s="80">
        <v>0</v>
      </c>
      <c r="BV32" s="80">
        <v>0</v>
      </c>
      <c r="BW32" s="80">
        <v>0</v>
      </c>
      <c r="BX32" s="80">
        <v>0</v>
      </c>
      <c r="BY32" s="80">
        <v>0</v>
      </c>
      <c r="BZ32" s="80">
        <v>0</v>
      </c>
      <c r="CA32" s="80">
        <v>0</v>
      </c>
      <c r="CB32" s="80">
        <v>0</v>
      </c>
      <c r="CC32" s="80">
        <v>0</v>
      </c>
      <c r="CD32" s="80">
        <v>0</v>
      </c>
      <c r="CE32" s="80">
        <v>0</v>
      </c>
      <c r="CF32" s="80">
        <v>0</v>
      </c>
      <c r="CG32" s="80">
        <v>0</v>
      </c>
      <c r="CH32" s="80">
        <v>0</v>
      </c>
      <c r="CI32" s="80">
        <v>0</v>
      </c>
      <c r="CJ32" s="80">
        <v>0</v>
      </c>
      <c r="CK32" s="80">
        <v>0</v>
      </c>
      <c r="CL32" s="80">
        <v>0</v>
      </c>
      <c r="CM32" s="80">
        <v>0</v>
      </c>
      <c r="CN32" s="80">
        <v>0</v>
      </c>
      <c r="CO32" s="80">
        <v>0</v>
      </c>
      <c r="CP32" s="80">
        <v>0</v>
      </c>
      <c r="CQ32" s="80">
        <v>0</v>
      </c>
      <c r="CR32" s="80">
        <v>0</v>
      </c>
      <c r="CS32" s="80">
        <v>0</v>
      </c>
      <c r="CT32" s="80">
        <v>0</v>
      </c>
      <c r="CU32" s="80">
        <v>0</v>
      </c>
      <c r="CV32" s="80">
        <v>0</v>
      </c>
      <c r="CW32" s="80">
        <v>0</v>
      </c>
      <c r="CX32" s="80">
        <v>0</v>
      </c>
      <c r="CY32" s="80">
        <v>0</v>
      </c>
      <c r="CZ32" s="80">
        <v>0</v>
      </c>
      <c r="DA32" s="80">
        <v>0</v>
      </c>
      <c r="DB32" s="80">
        <v>0</v>
      </c>
      <c r="DC32" s="80">
        <v>0</v>
      </c>
      <c r="DD32" s="80">
        <v>0</v>
      </c>
      <c r="DE32" s="80">
        <v>0</v>
      </c>
      <c r="DF32" s="80">
        <v>0</v>
      </c>
      <c r="DG32" s="80">
        <v>0</v>
      </c>
    </row>
    <row r="33" spans="1:112" ht="19.5" customHeight="1">
      <c r="A33" s="139" t="s">
        <v>110</v>
      </c>
      <c r="B33" s="139" t="s">
        <v>106</v>
      </c>
      <c r="C33" s="139" t="s">
        <v>89</v>
      </c>
      <c r="D33" s="139" t="s">
        <v>180</v>
      </c>
      <c r="E33" s="80">
        <f>SUM(F33,T33,AV33,BH33,BM33,BZ33,CQ33,CT33,CZ33,DC33)</f>
        <v>31.936128</v>
      </c>
      <c r="F33" s="80">
        <v>31.936128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31.936128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AT33" s="80">
        <v>0</v>
      </c>
      <c r="AU33" s="80">
        <v>0</v>
      </c>
      <c r="AV33" s="80">
        <v>0</v>
      </c>
      <c r="AW33" s="80">
        <v>0</v>
      </c>
      <c r="AX33" s="80">
        <v>0</v>
      </c>
      <c r="AY33" s="80">
        <v>0</v>
      </c>
      <c r="AZ33" s="80">
        <v>0</v>
      </c>
      <c r="BA33" s="80">
        <v>0</v>
      </c>
      <c r="BB33" s="80">
        <v>0</v>
      </c>
      <c r="BC33" s="80">
        <v>0</v>
      </c>
      <c r="BD33" s="80">
        <v>0</v>
      </c>
      <c r="BE33" s="80">
        <v>0</v>
      </c>
      <c r="BF33" s="80">
        <v>0</v>
      </c>
      <c r="BG33" s="80">
        <v>0</v>
      </c>
      <c r="BH33" s="80">
        <v>0</v>
      </c>
      <c r="BI33" s="80">
        <v>0</v>
      </c>
      <c r="BJ33" s="80">
        <v>0</v>
      </c>
      <c r="BK33" s="80">
        <v>0</v>
      </c>
      <c r="BL33" s="80">
        <v>0</v>
      </c>
      <c r="BM33" s="80">
        <v>0</v>
      </c>
      <c r="BN33" s="80">
        <v>0</v>
      </c>
      <c r="BO33" s="80">
        <v>0</v>
      </c>
      <c r="BP33" s="80">
        <v>0</v>
      </c>
      <c r="BQ33" s="80">
        <v>0</v>
      </c>
      <c r="BR33" s="80">
        <v>0</v>
      </c>
      <c r="BS33" s="80">
        <v>0</v>
      </c>
      <c r="BT33" s="80">
        <v>0</v>
      </c>
      <c r="BU33" s="80">
        <v>0</v>
      </c>
      <c r="BV33" s="80">
        <v>0</v>
      </c>
      <c r="BW33" s="80">
        <v>0</v>
      </c>
      <c r="BX33" s="80">
        <v>0</v>
      </c>
      <c r="BY33" s="80">
        <v>0</v>
      </c>
      <c r="BZ33" s="80">
        <v>0</v>
      </c>
      <c r="CA33" s="80">
        <v>0</v>
      </c>
      <c r="CB33" s="80">
        <v>0</v>
      </c>
      <c r="CC33" s="80">
        <v>0</v>
      </c>
      <c r="CD33" s="80">
        <v>0</v>
      </c>
      <c r="CE33" s="80">
        <v>0</v>
      </c>
      <c r="CF33" s="80">
        <v>0</v>
      </c>
      <c r="CG33" s="80">
        <v>0</v>
      </c>
      <c r="CH33" s="80">
        <v>0</v>
      </c>
      <c r="CI33" s="80">
        <v>0</v>
      </c>
      <c r="CJ33" s="80">
        <v>0</v>
      </c>
      <c r="CK33" s="80">
        <v>0</v>
      </c>
      <c r="CL33" s="80">
        <v>0</v>
      </c>
      <c r="CM33" s="80">
        <v>0</v>
      </c>
      <c r="CN33" s="80">
        <v>0</v>
      </c>
      <c r="CO33" s="80">
        <v>0</v>
      </c>
      <c r="CP33" s="80">
        <v>0</v>
      </c>
      <c r="CQ33" s="80">
        <v>0</v>
      </c>
      <c r="CR33" s="80">
        <v>0</v>
      </c>
      <c r="CS33" s="80">
        <v>0</v>
      </c>
      <c r="CT33" s="80">
        <v>0</v>
      </c>
      <c r="CU33" s="80">
        <v>0</v>
      </c>
      <c r="CV33" s="80">
        <v>0</v>
      </c>
      <c r="CW33" s="80">
        <v>0</v>
      </c>
      <c r="CX33" s="80">
        <v>0</v>
      </c>
      <c r="CY33" s="80">
        <v>0</v>
      </c>
      <c r="CZ33" s="80">
        <v>0</v>
      </c>
      <c r="DA33" s="80">
        <v>0</v>
      </c>
      <c r="DB33" s="80">
        <v>0</v>
      </c>
      <c r="DC33" s="80">
        <v>0</v>
      </c>
      <c r="DD33" s="80">
        <v>0</v>
      </c>
      <c r="DE33" s="80">
        <v>0</v>
      </c>
      <c r="DF33" s="80">
        <v>0</v>
      </c>
      <c r="DG33" s="80">
        <v>0</v>
      </c>
    </row>
    <row r="34" spans="1:112" ht="19.5" customHeight="1">
      <c r="A34" s="139" t="s">
        <v>16</v>
      </c>
      <c r="B34" s="139" t="s">
        <v>16</v>
      </c>
      <c r="C34" s="139" t="s">
        <v>16</v>
      </c>
      <c r="D34" s="139" t="s">
        <v>210</v>
      </c>
      <c r="E34" s="80">
        <f>SUM(F34,T34,AV34,BH34,BM34,BZ34,CQ34,CT34,CZ34,DC34)</f>
        <v>0.48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80">
        <v>0</v>
      </c>
      <c r="AS34" s="80">
        <v>0</v>
      </c>
      <c r="AT34" s="80">
        <v>0</v>
      </c>
      <c r="AU34" s="80">
        <v>0</v>
      </c>
      <c r="AV34" s="80">
        <v>0.48</v>
      </c>
      <c r="AW34" s="80">
        <v>0</v>
      </c>
      <c r="AX34" s="80">
        <v>0</v>
      </c>
      <c r="AY34" s="80">
        <v>0</v>
      </c>
      <c r="AZ34" s="80">
        <v>0</v>
      </c>
      <c r="BA34" s="80">
        <v>0.48</v>
      </c>
      <c r="BB34" s="80">
        <v>0</v>
      </c>
      <c r="BC34" s="80">
        <v>0</v>
      </c>
      <c r="BD34" s="80">
        <v>0</v>
      </c>
      <c r="BE34" s="80">
        <v>0</v>
      </c>
      <c r="BF34" s="80">
        <v>0</v>
      </c>
      <c r="BG34" s="80">
        <v>0</v>
      </c>
      <c r="BH34" s="80">
        <v>0</v>
      </c>
      <c r="BI34" s="80">
        <v>0</v>
      </c>
      <c r="BJ34" s="80">
        <v>0</v>
      </c>
      <c r="BK34" s="80">
        <v>0</v>
      </c>
      <c r="BL34" s="80">
        <v>0</v>
      </c>
      <c r="BM34" s="80">
        <v>0</v>
      </c>
      <c r="BN34" s="80">
        <v>0</v>
      </c>
      <c r="BO34" s="80">
        <v>0</v>
      </c>
      <c r="BP34" s="80">
        <v>0</v>
      </c>
      <c r="BQ34" s="80">
        <v>0</v>
      </c>
      <c r="BR34" s="80">
        <v>0</v>
      </c>
      <c r="BS34" s="80">
        <v>0</v>
      </c>
      <c r="BT34" s="80">
        <v>0</v>
      </c>
      <c r="BU34" s="80">
        <v>0</v>
      </c>
      <c r="BV34" s="80">
        <v>0</v>
      </c>
      <c r="BW34" s="80">
        <v>0</v>
      </c>
      <c r="BX34" s="80">
        <v>0</v>
      </c>
      <c r="BY34" s="80">
        <v>0</v>
      </c>
      <c r="BZ34" s="80">
        <v>0</v>
      </c>
      <c r="CA34" s="80">
        <v>0</v>
      </c>
      <c r="CB34" s="80">
        <v>0</v>
      </c>
      <c r="CC34" s="80">
        <v>0</v>
      </c>
      <c r="CD34" s="80">
        <v>0</v>
      </c>
      <c r="CE34" s="80">
        <v>0</v>
      </c>
      <c r="CF34" s="80">
        <v>0</v>
      </c>
      <c r="CG34" s="80">
        <v>0</v>
      </c>
      <c r="CH34" s="80">
        <v>0</v>
      </c>
      <c r="CI34" s="80">
        <v>0</v>
      </c>
      <c r="CJ34" s="80">
        <v>0</v>
      </c>
      <c r="CK34" s="80">
        <v>0</v>
      </c>
      <c r="CL34" s="80">
        <v>0</v>
      </c>
      <c r="CM34" s="80">
        <v>0</v>
      </c>
      <c r="CN34" s="80">
        <v>0</v>
      </c>
      <c r="CO34" s="80">
        <v>0</v>
      </c>
      <c r="CP34" s="80">
        <v>0</v>
      </c>
      <c r="CQ34" s="80">
        <v>0</v>
      </c>
      <c r="CR34" s="80">
        <v>0</v>
      </c>
      <c r="CS34" s="80">
        <v>0</v>
      </c>
      <c r="CT34" s="80">
        <v>0</v>
      </c>
      <c r="CU34" s="80">
        <v>0</v>
      </c>
      <c r="CV34" s="80">
        <v>0</v>
      </c>
      <c r="CW34" s="80">
        <v>0</v>
      </c>
      <c r="CX34" s="80">
        <v>0</v>
      </c>
      <c r="CY34" s="80">
        <v>0</v>
      </c>
      <c r="CZ34" s="80">
        <v>0</v>
      </c>
      <c r="DA34" s="80">
        <v>0</v>
      </c>
      <c r="DB34" s="80">
        <v>0</v>
      </c>
      <c r="DC34" s="80">
        <v>0</v>
      </c>
      <c r="DD34" s="80">
        <v>0</v>
      </c>
      <c r="DE34" s="80">
        <v>0</v>
      </c>
      <c r="DF34" s="80">
        <v>0</v>
      </c>
      <c r="DG34" s="80">
        <v>0</v>
      </c>
    </row>
    <row r="35" spans="1:112" ht="19.5" customHeight="1">
      <c r="A35" s="139" t="s">
        <v>16</v>
      </c>
      <c r="B35" s="139" t="s">
        <v>16</v>
      </c>
      <c r="C35" s="139" t="s">
        <v>16</v>
      </c>
      <c r="D35" s="139" t="s">
        <v>114</v>
      </c>
      <c r="E35" s="80">
        <f>SUM(F35,T35,AV35,BH35,BM35,BZ35,CQ35,CT35,CZ35,DC35)</f>
        <v>0.48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80">
        <v>0</v>
      </c>
      <c r="AN35" s="80">
        <v>0</v>
      </c>
      <c r="AO35" s="80">
        <v>0</v>
      </c>
      <c r="AP35" s="80">
        <v>0</v>
      </c>
      <c r="AQ35" s="80">
        <v>0</v>
      </c>
      <c r="AR35" s="80">
        <v>0</v>
      </c>
      <c r="AS35" s="80">
        <v>0</v>
      </c>
      <c r="AT35" s="80">
        <v>0</v>
      </c>
      <c r="AU35" s="80">
        <v>0</v>
      </c>
      <c r="AV35" s="80">
        <v>0.48</v>
      </c>
      <c r="AW35" s="80">
        <v>0</v>
      </c>
      <c r="AX35" s="80">
        <v>0</v>
      </c>
      <c r="AY35" s="80">
        <v>0</v>
      </c>
      <c r="AZ35" s="80">
        <v>0</v>
      </c>
      <c r="BA35" s="80">
        <v>0.48</v>
      </c>
      <c r="BB35" s="80">
        <v>0</v>
      </c>
      <c r="BC35" s="80">
        <v>0</v>
      </c>
      <c r="BD35" s="80">
        <v>0</v>
      </c>
      <c r="BE35" s="80">
        <v>0</v>
      </c>
      <c r="BF35" s="80">
        <v>0</v>
      </c>
      <c r="BG35" s="80">
        <v>0</v>
      </c>
      <c r="BH35" s="80">
        <v>0</v>
      </c>
      <c r="BI35" s="80">
        <v>0</v>
      </c>
      <c r="BJ35" s="80">
        <v>0</v>
      </c>
      <c r="BK35" s="80">
        <v>0</v>
      </c>
      <c r="BL35" s="80">
        <v>0</v>
      </c>
      <c r="BM35" s="80">
        <v>0</v>
      </c>
      <c r="BN35" s="80">
        <v>0</v>
      </c>
      <c r="BO35" s="80">
        <v>0</v>
      </c>
      <c r="BP35" s="80">
        <v>0</v>
      </c>
      <c r="BQ35" s="80">
        <v>0</v>
      </c>
      <c r="BR35" s="80">
        <v>0</v>
      </c>
      <c r="BS35" s="80">
        <v>0</v>
      </c>
      <c r="BT35" s="80">
        <v>0</v>
      </c>
      <c r="BU35" s="80">
        <v>0</v>
      </c>
      <c r="BV35" s="80">
        <v>0</v>
      </c>
      <c r="BW35" s="80">
        <v>0</v>
      </c>
      <c r="BX35" s="80">
        <v>0</v>
      </c>
      <c r="BY35" s="80">
        <v>0</v>
      </c>
      <c r="BZ35" s="80">
        <v>0</v>
      </c>
      <c r="CA35" s="80">
        <v>0</v>
      </c>
      <c r="CB35" s="80">
        <v>0</v>
      </c>
      <c r="CC35" s="80">
        <v>0</v>
      </c>
      <c r="CD35" s="80">
        <v>0</v>
      </c>
      <c r="CE35" s="80">
        <v>0</v>
      </c>
      <c r="CF35" s="80">
        <v>0</v>
      </c>
      <c r="CG35" s="80">
        <v>0</v>
      </c>
      <c r="CH35" s="80">
        <v>0</v>
      </c>
      <c r="CI35" s="80">
        <v>0</v>
      </c>
      <c r="CJ35" s="80">
        <v>0</v>
      </c>
      <c r="CK35" s="80">
        <v>0</v>
      </c>
      <c r="CL35" s="80">
        <v>0</v>
      </c>
      <c r="CM35" s="80">
        <v>0</v>
      </c>
      <c r="CN35" s="80">
        <v>0</v>
      </c>
      <c r="CO35" s="80">
        <v>0</v>
      </c>
      <c r="CP35" s="80">
        <v>0</v>
      </c>
      <c r="CQ35" s="80">
        <v>0</v>
      </c>
      <c r="CR35" s="80">
        <v>0</v>
      </c>
      <c r="CS35" s="80">
        <v>0</v>
      </c>
      <c r="CT35" s="80">
        <v>0</v>
      </c>
      <c r="CU35" s="80">
        <v>0</v>
      </c>
      <c r="CV35" s="80">
        <v>0</v>
      </c>
      <c r="CW35" s="80">
        <v>0</v>
      </c>
      <c r="CX35" s="80">
        <v>0</v>
      </c>
      <c r="CY35" s="80">
        <v>0</v>
      </c>
      <c r="CZ35" s="80">
        <v>0</v>
      </c>
      <c r="DA35" s="80">
        <v>0</v>
      </c>
      <c r="DB35" s="80">
        <v>0</v>
      </c>
      <c r="DC35" s="80">
        <v>0</v>
      </c>
      <c r="DD35" s="80">
        <v>0</v>
      </c>
      <c r="DE35" s="80">
        <v>0</v>
      </c>
      <c r="DF35" s="80">
        <v>0</v>
      </c>
      <c r="DG35" s="80">
        <v>0</v>
      </c>
    </row>
    <row r="36" spans="1:111" ht="19.5" customHeight="1">
      <c r="A36" s="139" t="s">
        <v>112</v>
      </c>
      <c r="B36" s="139" t="s">
        <v>113</v>
      </c>
      <c r="C36" s="139" t="s">
        <v>113</v>
      </c>
      <c r="D36" s="139" t="s">
        <v>314</v>
      </c>
      <c r="E36" s="80">
        <f>SUM(F36,T36,AV36,BH36,BM36,BZ36,CQ36,CT36,CZ36,DC36)</f>
        <v>0.48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80">
        <v>0</v>
      </c>
      <c r="AI36" s="80">
        <v>0</v>
      </c>
      <c r="AJ36" s="80">
        <v>0</v>
      </c>
      <c r="AK36" s="80">
        <v>0</v>
      </c>
      <c r="AL36" s="80">
        <v>0</v>
      </c>
      <c r="AM36" s="80">
        <v>0</v>
      </c>
      <c r="AN36" s="80">
        <v>0</v>
      </c>
      <c r="AO36" s="80">
        <v>0</v>
      </c>
      <c r="AP36" s="80">
        <v>0</v>
      </c>
      <c r="AQ36" s="80">
        <v>0</v>
      </c>
      <c r="AR36" s="80">
        <v>0</v>
      </c>
      <c r="AS36" s="80">
        <v>0</v>
      </c>
      <c r="AT36" s="80">
        <v>0</v>
      </c>
      <c r="AU36" s="80">
        <v>0</v>
      </c>
      <c r="AV36" s="80">
        <v>0.48</v>
      </c>
      <c r="AW36" s="80">
        <v>0</v>
      </c>
      <c r="AX36" s="80">
        <v>0</v>
      </c>
      <c r="AY36" s="80">
        <v>0</v>
      </c>
      <c r="AZ36" s="80">
        <v>0</v>
      </c>
      <c r="BA36" s="80">
        <v>0.48</v>
      </c>
      <c r="BB36" s="80">
        <v>0</v>
      </c>
      <c r="BC36" s="80">
        <v>0</v>
      </c>
      <c r="BD36" s="80">
        <v>0</v>
      </c>
      <c r="BE36" s="80">
        <v>0</v>
      </c>
      <c r="BF36" s="80">
        <v>0</v>
      </c>
      <c r="BG36" s="80">
        <v>0</v>
      </c>
      <c r="BH36" s="80">
        <v>0</v>
      </c>
      <c r="BI36" s="80">
        <v>0</v>
      </c>
      <c r="BJ36" s="80">
        <v>0</v>
      </c>
      <c r="BK36" s="80">
        <v>0</v>
      </c>
      <c r="BL36" s="80">
        <v>0</v>
      </c>
      <c r="BM36" s="80">
        <v>0</v>
      </c>
      <c r="BN36" s="80">
        <v>0</v>
      </c>
      <c r="BO36" s="80">
        <v>0</v>
      </c>
      <c r="BP36" s="80">
        <v>0</v>
      </c>
      <c r="BQ36" s="80">
        <v>0</v>
      </c>
      <c r="BR36" s="80">
        <v>0</v>
      </c>
      <c r="BS36" s="80">
        <v>0</v>
      </c>
      <c r="BT36" s="80">
        <v>0</v>
      </c>
      <c r="BU36" s="80">
        <v>0</v>
      </c>
      <c r="BV36" s="80">
        <v>0</v>
      </c>
      <c r="BW36" s="80">
        <v>0</v>
      </c>
      <c r="BX36" s="80">
        <v>0</v>
      </c>
      <c r="BY36" s="80">
        <v>0</v>
      </c>
      <c r="BZ36" s="80">
        <v>0</v>
      </c>
      <c r="CA36" s="80">
        <v>0</v>
      </c>
      <c r="CB36" s="80">
        <v>0</v>
      </c>
      <c r="CC36" s="80">
        <v>0</v>
      </c>
      <c r="CD36" s="80">
        <v>0</v>
      </c>
      <c r="CE36" s="80">
        <v>0</v>
      </c>
      <c r="CF36" s="80">
        <v>0</v>
      </c>
      <c r="CG36" s="80">
        <v>0</v>
      </c>
      <c r="CH36" s="80">
        <v>0</v>
      </c>
      <c r="CI36" s="80">
        <v>0</v>
      </c>
      <c r="CJ36" s="80">
        <v>0</v>
      </c>
      <c r="CK36" s="80">
        <v>0</v>
      </c>
      <c r="CL36" s="80">
        <v>0</v>
      </c>
      <c r="CM36" s="80">
        <v>0</v>
      </c>
      <c r="CN36" s="80">
        <v>0</v>
      </c>
      <c r="CO36" s="80">
        <v>0</v>
      </c>
      <c r="CP36" s="80">
        <v>0</v>
      </c>
      <c r="CQ36" s="80">
        <v>0</v>
      </c>
      <c r="CR36" s="80">
        <v>0</v>
      </c>
      <c r="CS36" s="80">
        <v>0</v>
      </c>
      <c r="CT36" s="80">
        <v>0</v>
      </c>
      <c r="CU36" s="80">
        <v>0</v>
      </c>
      <c r="CV36" s="80">
        <v>0</v>
      </c>
      <c r="CW36" s="80">
        <v>0</v>
      </c>
      <c r="CX36" s="80">
        <v>0</v>
      </c>
      <c r="CY36" s="80">
        <v>0</v>
      </c>
      <c r="CZ36" s="80">
        <v>0</v>
      </c>
      <c r="DA36" s="80">
        <v>0</v>
      </c>
      <c r="DB36" s="80">
        <v>0</v>
      </c>
      <c r="DC36" s="80">
        <v>0</v>
      </c>
      <c r="DD36" s="80">
        <v>0</v>
      </c>
      <c r="DE36" s="80">
        <v>0</v>
      </c>
      <c r="DF36" s="80">
        <v>0</v>
      </c>
      <c r="DG36" s="80">
        <v>0</v>
      </c>
    </row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315</v>
      </c>
    </row>
    <row r="2" spans="1:7" ht="25.5" customHeight="1">
      <c r="A2" s="11" t="s">
        <v>316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317</v>
      </c>
      <c r="B4" s="147"/>
      <c r="C4" s="147"/>
      <c r="D4" s="148"/>
      <c r="E4" s="48" t="s">
        <v>117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318</v>
      </c>
      <c r="E5" s="53" t="s">
        <v>64</v>
      </c>
      <c r="F5" s="151" t="s">
        <v>319</v>
      </c>
      <c r="G5" s="152" t="s">
        <v>320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513.065945</v>
      </c>
      <c r="F7" s="78">
        <v>439.475545</v>
      </c>
      <c r="G7" s="80">
        <v>73.5904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513.065945</v>
      </c>
      <c r="F8" s="78">
        <v>439.475545</v>
      </c>
      <c r="G8" s="80">
        <v>73.5904</v>
      </c>
    </row>
    <row r="9" spans="1:7" ht="19.5" customHeight="1">
      <c r="A9" s="73" t="s">
        <v>321</v>
      </c>
      <c r="B9" s="157" t="s">
        <v>16</v>
      </c>
      <c r="C9" s="158" t="s">
        <v>16</v>
      </c>
      <c r="D9" s="73" t="s">
        <v>322</v>
      </c>
      <c r="E9" s="159">
        <v>390.669945</v>
      </c>
      <c r="F9" s="78">
        <v>390.669945</v>
      </c>
      <c r="G9" s="80">
        <v>0</v>
      </c>
    </row>
    <row r="10" spans="1:7" ht="19.5" customHeight="1">
      <c r="A10" s="73" t="s">
        <v>323</v>
      </c>
      <c r="B10" s="157" t="s">
        <v>89</v>
      </c>
      <c r="C10" s="158" t="s">
        <v>90</v>
      </c>
      <c r="D10" s="73" t="s">
        <v>324</v>
      </c>
      <c r="E10" s="159">
        <v>95.4744</v>
      </c>
      <c r="F10" s="78">
        <v>95.4744</v>
      </c>
      <c r="G10" s="80">
        <v>0</v>
      </c>
    </row>
    <row r="11" spans="1:7" ht="19.5" customHeight="1">
      <c r="A11" s="73" t="s">
        <v>323</v>
      </c>
      <c r="B11" s="157" t="s">
        <v>106</v>
      </c>
      <c r="C11" s="158" t="s">
        <v>90</v>
      </c>
      <c r="D11" s="73" t="s">
        <v>325</v>
      </c>
      <c r="E11" s="159">
        <v>125.3418</v>
      </c>
      <c r="F11" s="78">
        <v>125.3418</v>
      </c>
      <c r="G11" s="80">
        <v>0</v>
      </c>
    </row>
    <row r="12" spans="1:7" ht="19.5" customHeight="1">
      <c r="A12" s="73" t="s">
        <v>323</v>
      </c>
      <c r="B12" s="157" t="s">
        <v>94</v>
      </c>
      <c r="C12" s="158" t="s">
        <v>90</v>
      </c>
      <c r="D12" s="73" t="s">
        <v>326</v>
      </c>
      <c r="E12" s="159">
        <v>7.9562</v>
      </c>
      <c r="F12" s="78">
        <v>7.9562</v>
      </c>
      <c r="G12" s="80">
        <v>0</v>
      </c>
    </row>
    <row r="13" spans="1:7" ht="19.5" customHeight="1">
      <c r="A13" s="73" t="s">
        <v>323</v>
      </c>
      <c r="B13" s="157" t="s">
        <v>108</v>
      </c>
      <c r="C13" s="158" t="s">
        <v>90</v>
      </c>
      <c r="D13" s="73" t="s">
        <v>327</v>
      </c>
      <c r="E13" s="159">
        <v>37.2984</v>
      </c>
      <c r="F13" s="78">
        <v>37.2984</v>
      </c>
      <c r="G13" s="80">
        <v>0</v>
      </c>
    </row>
    <row r="14" spans="1:7" ht="19.5" customHeight="1">
      <c r="A14" s="73" t="s">
        <v>323</v>
      </c>
      <c r="B14" s="157" t="s">
        <v>187</v>
      </c>
      <c r="C14" s="158" t="s">
        <v>90</v>
      </c>
      <c r="D14" s="73" t="s">
        <v>328</v>
      </c>
      <c r="E14" s="159">
        <v>42.571328</v>
      </c>
      <c r="F14" s="78">
        <v>42.571328</v>
      </c>
      <c r="G14" s="80">
        <v>0</v>
      </c>
    </row>
    <row r="15" spans="1:7" ht="19.5" customHeight="1">
      <c r="A15" s="73" t="s">
        <v>323</v>
      </c>
      <c r="B15" s="157" t="s">
        <v>189</v>
      </c>
      <c r="C15" s="158" t="s">
        <v>90</v>
      </c>
      <c r="D15" s="73" t="s">
        <v>329</v>
      </c>
      <c r="E15" s="159">
        <v>21.285664</v>
      </c>
      <c r="F15" s="78">
        <v>21.285664</v>
      </c>
      <c r="G15" s="80">
        <v>0</v>
      </c>
    </row>
    <row r="16" spans="1:7" ht="19.5" customHeight="1">
      <c r="A16" s="73" t="s">
        <v>323</v>
      </c>
      <c r="B16" s="157" t="s">
        <v>330</v>
      </c>
      <c r="C16" s="158" t="s">
        <v>90</v>
      </c>
      <c r="D16" s="73" t="s">
        <v>331</v>
      </c>
      <c r="E16" s="159">
        <v>18.624956</v>
      </c>
      <c r="F16" s="78">
        <v>18.624956</v>
      </c>
      <c r="G16" s="80">
        <v>0</v>
      </c>
    </row>
    <row r="17" spans="1:7" ht="19.5" customHeight="1">
      <c r="A17" s="73" t="s">
        <v>323</v>
      </c>
      <c r="B17" s="157" t="s">
        <v>102</v>
      </c>
      <c r="C17" s="158" t="s">
        <v>90</v>
      </c>
      <c r="D17" s="73" t="s">
        <v>332</v>
      </c>
      <c r="E17" s="159">
        <v>5.800216</v>
      </c>
      <c r="F17" s="78">
        <v>5.800216</v>
      </c>
      <c r="G17" s="80">
        <v>0</v>
      </c>
    </row>
    <row r="18" spans="1:7" ht="19.5" customHeight="1">
      <c r="A18" s="73" t="s">
        <v>323</v>
      </c>
      <c r="B18" s="157" t="s">
        <v>333</v>
      </c>
      <c r="C18" s="158" t="s">
        <v>90</v>
      </c>
      <c r="D18" s="73" t="s">
        <v>334</v>
      </c>
      <c r="E18" s="159">
        <v>4.380853</v>
      </c>
      <c r="F18" s="78">
        <v>4.380853</v>
      </c>
      <c r="G18" s="80">
        <v>0</v>
      </c>
    </row>
    <row r="19" spans="1:7" ht="19.5" customHeight="1">
      <c r="A19" s="73" t="s">
        <v>323</v>
      </c>
      <c r="B19" s="157" t="s">
        <v>335</v>
      </c>
      <c r="C19" s="158" t="s">
        <v>90</v>
      </c>
      <c r="D19" s="73" t="s">
        <v>180</v>
      </c>
      <c r="E19" s="159">
        <v>31.936128</v>
      </c>
      <c r="F19" s="78">
        <v>31.936128</v>
      </c>
      <c r="G19" s="80">
        <v>0</v>
      </c>
    </row>
    <row r="20" spans="1:7" ht="19.5" customHeight="1">
      <c r="A20" s="73" t="s">
        <v>336</v>
      </c>
      <c r="B20" s="157" t="s">
        <v>16</v>
      </c>
      <c r="C20" s="158" t="s">
        <v>16</v>
      </c>
      <c r="D20" s="73" t="s">
        <v>337</v>
      </c>
      <c r="E20" s="159">
        <v>73.5904</v>
      </c>
      <c r="F20" s="78">
        <v>0</v>
      </c>
      <c r="G20" s="80">
        <v>73.5904</v>
      </c>
    </row>
    <row r="21" spans="1:7" ht="19.5" customHeight="1">
      <c r="A21" s="73" t="s">
        <v>338</v>
      </c>
      <c r="B21" s="157" t="s">
        <v>89</v>
      </c>
      <c r="C21" s="158" t="s">
        <v>90</v>
      </c>
      <c r="D21" s="73" t="s">
        <v>339</v>
      </c>
      <c r="E21" s="159">
        <v>20.5404</v>
      </c>
      <c r="F21" s="78">
        <v>0</v>
      </c>
      <c r="G21" s="80">
        <v>20.5404</v>
      </c>
    </row>
    <row r="22" spans="1:7" ht="19.5" customHeight="1">
      <c r="A22" s="73" t="s">
        <v>338</v>
      </c>
      <c r="B22" s="157" t="s">
        <v>106</v>
      </c>
      <c r="C22" s="158" t="s">
        <v>90</v>
      </c>
      <c r="D22" s="73" t="s">
        <v>340</v>
      </c>
      <c r="E22" s="159">
        <v>4</v>
      </c>
      <c r="F22" s="78">
        <v>0</v>
      </c>
      <c r="G22" s="80">
        <v>4</v>
      </c>
    </row>
    <row r="23" spans="1:7" ht="19.5" customHeight="1">
      <c r="A23" s="73" t="s">
        <v>338</v>
      </c>
      <c r="B23" s="157" t="s">
        <v>92</v>
      </c>
      <c r="C23" s="158" t="s">
        <v>90</v>
      </c>
      <c r="D23" s="73" t="s">
        <v>341</v>
      </c>
      <c r="E23" s="159">
        <v>0.05</v>
      </c>
      <c r="F23" s="78">
        <v>0</v>
      </c>
      <c r="G23" s="80">
        <v>0.05</v>
      </c>
    </row>
    <row r="24" spans="1:7" ht="19.5" customHeight="1">
      <c r="A24" s="73" t="s">
        <v>338</v>
      </c>
      <c r="B24" s="157" t="s">
        <v>95</v>
      </c>
      <c r="C24" s="158" t="s">
        <v>90</v>
      </c>
      <c r="D24" s="73" t="s">
        <v>342</v>
      </c>
      <c r="E24" s="159">
        <v>1</v>
      </c>
      <c r="F24" s="78">
        <v>0</v>
      </c>
      <c r="G24" s="80">
        <v>1</v>
      </c>
    </row>
    <row r="25" spans="1:7" ht="19.5" customHeight="1">
      <c r="A25" s="73" t="s">
        <v>338</v>
      </c>
      <c r="B25" s="157" t="s">
        <v>108</v>
      </c>
      <c r="C25" s="158" t="s">
        <v>90</v>
      </c>
      <c r="D25" s="73" t="s">
        <v>343</v>
      </c>
      <c r="E25" s="159">
        <v>2.3</v>
      </c>
      <c r="F25" s="78">
        <v>0</v>
      </c>
      <c r="G25" s="80">
        <v>2.3</v>
      </c>
    </row>
    <row r="26" spans="1:7" ht="19.5" customHeight="1">
      <c r="A26" s="73" t="s">
        <v>338</v>
      </c>
      <c r="B26" s="157" t="s">
        <v>187</v>
      </c>
      <c r="C26" s="158" t="s">
        <v>90</v>
      </c>
      <c r="D26" s="73" t="s">
        <v>344</v>
      </c>
      <c r="E26" s="159">
        <v>0.5</v>
      </c>
      <c r="F26" s="78">
        <v>0</v>
      </c>
      <c r="G26" s="80">
        <v>0.5</v>
      </c>
    </row>
    <row r="27" spans="1:7" ht="19.5" customHeight="1">
      <c r="A27" s="73" t="s">
        <v>338</v>
      </c>
      <c r="B27" s="157" t="s">
        <v>102</v>
      </c>
      <c r="C27" s="158" t="s">
        <v>90</v>
      </c>
      <c r="D27" s="73" t="s">
        <v>345</v>
      </c>
      <c r="E27" s="159">
        <v>5</v>
      </c>
      <c r="F27" s="78">
        <v>0</v>
      </c>
      <c r="G27" s="80">
        <v>5</v>
      </c>
    </row>
    <row r="28" spans="1:7" ht="19.5" customHeight="1">
      <c r="A28" s="73" t="s">
        <v>338</v>
      </c>
      <c r="B28" s="157" t="s">
        <v>335</v>
      </c>
      <c r="C28" s="158" t="s">
        <v>90</v>
      </c>
      <c r="D28" s="73" t="s">
        <v>346</v>
      </c>
      <c r="E28" s="159">
        <v>28</v>
      </c>
      <c r="F28" s="78">
        <v>0</v>
      </c>
      <c r="G28" s="80">
        <v>28</v>
      </c>
    </row>
    <row r="29" spans="1:7" ht="19.5" customHeight="1">
      <c r="A29" s="73" t="s">
        <v>338</v>
      </c>
      <c r="B29" s="157" t="s">
        <v>347</v>
      </c>
      <c r="C29" s="158" t="s">
        <v>90</v>
      </c>
      <c r="D29" s="73" t="s">
        <v>185</v>
      </c>
      <c r="E29" s="159">
        <v>0.1</v>
      </c>
      <c r="F29" s="78">
        <v>0</v>
      </c>
      <c r="G29" s="80">
        <v>0.1</v>
      </c>
    </row>
    <row r="30" spans="1:7" ht="19.5" customHeight="1">
      <c r="A30" s="73" t="s">
        <v>338</v>
      </c>
      <c r="B30" s="157" t="s">
        <v>348</v>
      </c>
      <c r="C30" s="158" t="s">
        <v>90</v>
      </c>
      <c r="D30" s="73" t="s">
        <v>349</v>
      </c>
      <c r="E30" s="159">
        <v>2.5</v>
      </c>
      <c r="F30" s="78">
        <v>0</v>
      </c>
      <c r="G30" s="80">
        <v>2.5</v>
      </c>
    </row>
    <row r="31" spans="1:7" ht="19.5" customHeight="1">
      <c r="A31" s="73" t="s">
        <v>338</v>
      </c>
      <c r="B31" s="157" t="s">
        <v>350</v>
      </c>
      <c r="C31" s="158" t="s">
        <v>90</v>
      </c>
      <c r="D31" s="73" t="s">
        <v>351</v>
      </c>
      <c r="E31" s="159">
        <v>0.6</v>
      </c>
      <c r="F31" s="78">
        <v>0</v>
      </c>
      <c r="G31" s="80">
        <v>0.6</v>
      </c>
    </row>
    <row r="32" spans="1:7" ht="19.5" customHeight="1">
      <c r="A32" s="73" t="s">
        <v>338</v>
      </c>
      <c r="B32" s="157" t="s">
        <v>96</v>
      </c>
      <c r="C32" s="158" t="s">
        <v>90</v>
      </c>
      <c r="D32" s="73" t="s">
        <v>188</v>
      </c>
      <c r="E32" s="159">
        <v>9</v>
      </c>
      <c r="F32" s="78">
        <v>0</v>
      </c>
      <c r="G32" s="80">
        <v>9</v>
      </c>
    </row>
    <row r="33" spans="1:7" ht="19.5" customHeight="1">
      <c r="A33" s="73" t="s">
        <v>352</v>
      </c>
      <c r="B33" s="157" t="s">
        <v>16</v>
      </c>
      <c r="C33" s="158" t="s">
        <v>16</v>
      </c>
      <c r="D33" s="73" t="s">
        <v>353</v>
      </c>
      <c r="E33" s="159">
        <v>48.8056</v>
      </c>
      <c r="F33" s="78">
        <v>48.8056</v>
      </c>
      <c r="G33" s="80">
        <v>0</v>
      </c>
    </row>
    <row r="34" spans="1:7" ht="19.5" customHeight="1">
      <c r="A34" s="73" t="s">
        <v>354</v>
      </c>
      <c r="B34" s="157" t="s">
        <v>98</v>
      </c>
      <c r="C34" s="158" t="s">
        <v>90</v>
      </c>
      <c r="D34" s="73" t="s">
        <v>355</v>
      </c>
      <c r="E34" s="159">
        <v>48.742</v>
      </c>
      <c r="F34" s="78">
        <v>48.742</v>
      </c>
      <c r="G34" s="80">
        <v>0</v>
      </c>
    </row>
    <row r="35" spans="1:7" ht="19.5" customHeight="1">
      <c r="A35" s="73" t="s">
        <v>354</v>
      </c>
      <c r="B35" s="157" t="s">
        <v>189</v>
      </c>
      <c r="C35" s="158" t="s">
        <v>90</v>
      </c>
      <c r="D35" s="73" t="s">
        <v>356</v>
      </c>
      <c r="E35" s="159">
        <v>0.0636</v>
      </c>
      <c r="F35" s="78">
        <v>0.0636</v>
      </c>
      <c r="G35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357</v>
      </c>
    </row>
    <row r="2" spans="1:6" ht="19.5" customHeight="1">
      <c r="A2" s="11" t="s">
        <v>358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359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16</v>
      </c>
      <c r="F6" s="80" t="s">
        <v>16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16</v>
      </c>
      <c r="E7" s="165" t="s">
        <v>16</v>
      </c>
      <c r="F7" s="80" t="s">
        <v>16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16</v>
      </c>
      <c r="F8" s="80" t="s">
        <v>16</v>
      </c>
    </row>
    <row r="9" spans="1:6" ht="19.5" customHeight="1">
      <c r="A9" s="157" t="s">
        <v>16</v>
      </c>
      <c r="B9" s="157" t="s">
        <v>16</v>
      </c>
      <c r="C9" s="157" t="s">
        <v>16</v>
      </c>
      <c r="D9" s="165" t="s">
        <v>16</v>
      </c>
      <c r="E9" s="165" t="s">
        <v>16</v>
      </c>
      <c r="F9" s="80" t="s">
        <v>16</v>
      </c>
    </row>
    <row r="10" spans="1:6" ht="19.5" customHeight="1">
      <c r="A10" s="157" t="s">
        <v>16</v>
      </c>
      <c r="B10" s="157" t="s">
        <v>16</v>
      </c>
      <c r="C10" s="157" t="s">
        <v>16</v>
      </c>
      <c r="D10" s="165" t="s">
        <v>16</v>
      </c>
      <c r="E10" s="165" t="s">
        <v>16</v>
      </c>
      <c r="F10" s="80" t="s">
        <v>16</v>
      </c>
    </row>
    <row r="11" spans="1:6" ht="19.5" customHeight="1">
      <c r="A11" s="157" t="s">
        <v>16</v>
      </c>
      <c r="B11" s="157" t="s">
        <v>16</v>
      </c>
      <c r="C11" s="157" t="s">
        <v>16</v>
      </c>
      <c r="D11" s="165" t="s">
        <v>16</v>
      </c>
      <c r="E11" s="165" t="s">
        <v>16</v>
      </c>
      <c r="F11" s="80" t="s">
        <v>16</v>
      </c>
    </row>
    <row r="12" spans="1:6" ht="19.5" customHeight="1">
      <c r="A12" s="157" t="s">
        <v>16</v>
      </c>
      <c r="B12" s="157" t="s">
        <v>16</v>
      </c>
      <c r="C12" s="157" t="s">
        <v>16</v>
      </c>
      <c r="D12" s="165" t="s">
        <v>16</v>
      </c>
      <c r="E12" s="165" t="s">
        <v>16</v>
      </c>
      <c r="F12" s="80" t="s">
        <v>16</v>
      </c>
    </row>
    <row r="13" spans="1:6" ht="19.5" customHeight="1">
      <c r="A13" s="157" t="s">
        <v>16</v>
      </c>
      <c r="B13" s="157" t="s">
        <v>16</v>
      </c>
      <c r="C13" s="157" t="s">
        <v>16</v>
      </c>
      <c r="D13" s="165" t="s">
        <v>16</v>
      </c>
      <c r="E13" s="165" t="s">
        <v>16</v>
      </c>
      <c r="F13" s="80" t="s">
        <v>16</v>
      </c>
    </row>
    <row r="14" spans="1:6" ht="19.5" customHeight="1">
      <c r="A14" s="157" t="s">
        <v>16</v>
      </c>
      <c r="B14" s="157" t="s">
        <v>16</v>
      </c>
      <c r="C14" s="157" t="s">
        <v>16</v>
      </c>
      <c r="D14" s="165" t="s">
        <v>16</v>
      </c>
      <c r="E14" s="165" t="s">
        <v>16</v>
      </c>
      <c r="F14" s="80" t="s">
        <v>16</v>
      </c>
    </row>
    <row r="15" spans="1:6" ht="19.5" customHeight="1">
      <c r="A15" s="157" t="s">
        <v>16</v>
      </c>
      <c r="B15" s="157" t="s">
        <v>16</v>
      </c>
      <c r="C15" s="157" t="s">
        <v>16</v>
      </c>
      <c r="D15" s="165" t="s">
        <v>16</v>
      </c>
      <c r="E15" s="165" t="s">
        <v>16</v>
      </c>
      <c r="F15" s="80" t="s">
        <v>16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2021-03-31T03:58:27Z</dcterms:modified>
  <cp:category/>
  <cp:version/>
  <cp:contentType/>
  <cp:contentStatus/>
</cp:coreProperties>
</file>