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'2-1'!$A$1:$AI$20</definedName>
    <definedName name="_xlnm.Print_Area" localSheetId="6">'3'!$A$1:$DG$21</definedName>
    <definedName name="_xlnm.Print_Area" localSheetId="7">'3-1'!$A$1:$G$30</definedName>
    <definedName name="_xlnm.Print_Area" localSheetId="8">'3-2'!$A$1:$F$9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'项目绩效目标表'!$A$1:$L$16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<sst xmlns="http://schemas.openxmlformats.org/spreadsheetml/2006/main" count="1471" uniqueCount="443">
  <si>
    <t>金川县总工会</t>
  </si>
  <si>
    <t>2020年部门预算</t>
  </si>
  <si>
    <t>报送日期：     年   月   日</t>
  </si>
  <si>
    <t>表1</t>
  </si>
  <si>
    <t>部门收支总表</t>
  </si>
  <si>
    <t>单位名称：金川县总工会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</si>
  <si>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</si>
  <si>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</si>
  <si>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</si>
  <si>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</si>
  <si>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</si>
  <si>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</si>
  <si>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</si>
  <si>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</si>
  <si>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</si>
  <si>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</si>
  <si>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</si>
  <si>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</si>
  <si>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</si>
  <si>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</si>
  <si>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</si>
  <si>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</si>
  <si>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</si>
  <si>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</si>
  <si>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</si>
  <si>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</si>
  <si>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</si>
  <si>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</si>
  <si>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</si>
  <si>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</si>
  <si>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</si>
  <si>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</si>
  <si>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</si>
  <si>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</si>
  <si>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</si>
  <si>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</si>
  <si>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</si>
  <si>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</si>
  <si>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</si>
  <si>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</si>
  <si>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</si>
  <si>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</si>
  <si>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</si>
  <si>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</si>
  <si>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</si>
  <si>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</si>
  <si>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</si>
  <si>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</si>
  <si>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</si>
  <si>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</si>
  <si>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</si>
  <si>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</si>
  <si>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</si>
  <si>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</si>
  <si>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</si>
  <si>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</si>
  <si>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</si>
  <si>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</si>
  <si>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</si>
  <si>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</si>
  <si>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</si>
  <si>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</si>
  <si>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</si>
  <si>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</si>
  <si>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</si>
  <si>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</si>
  <si>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</si>
  <si>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</si>
  <si>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</si>
  <si>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</si>
  <si>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</si>
  <si>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</si>
  <si>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</si>
  <si>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</si>
  <si>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</si>
  <si>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</si>
  <si>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</si>
  <si>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</si>
  <si>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</si>
  <si>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</si>
  <si>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</si>
  <si>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</si>
  <si>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</si>
  <si>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</si>
  <si>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</si>
  <si>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</si>
  <si>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</si>
  <si>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107</t>
  </si>
  <si>
    <t>201</t>
  </si>
  <si>
    <t>29</t>
  </si>
  <si>
    <t>01</t>
  </si>
  <si>
    <t xml:space="preserve">  107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</si>
  <si>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</si>
  <si>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</si>
  <si>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</si>
  <si>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</si>
  <si>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</si>
  <si>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</si>
  <si>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</si>
  <si>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</si>
  <si>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</si>
  <si>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</si>
  <si>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</si>
  <si>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</si>
  <si>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</si>
  <si>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</si>
  <si>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</si>
  <si>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</si>
  <si>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</si>
  <si>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</si>
  <si>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</si>
  <si>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</si>
  <si>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</si>
  <si>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</si>
  <si>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</si>
  <si>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</si>
  <si>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</si>
  <si>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</si>
  <si>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</si>
  <si>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</si>
  <si>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</si>
  <si>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</si>
  <si>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</si>
  <si>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</si>
  <si>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</si>
  <si>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</si>
  <si>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</si>
  <si>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</si>
  <si>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</si>
  <si>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</si>
  <si>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</si>
  <si>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</si>
  <si>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</si>
  <si>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</si>
  <si>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</si>
  <si>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</si>
  <si>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</si>
  <si>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</si>
  <si>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</si>
  <si>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</si>
  <si>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</si>
  <si>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</si>
  <si>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</si>
  <si>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</si>
  <si>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</si>
  <si>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</si>
  <si>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</si>
  <si>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</si>
  <si>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</si>
  <si>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</si>
  <si>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</si>
  <si>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</si>
  <si>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</si>
  <si>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</si>
  <si>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</si>
  <si>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</si>
  <si>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</si>
  <si>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</si>
  <si>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</si>
  <si>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</si>
  <si>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</si>
  <si>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</si>
  <si>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</si>
  <si>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</si>
  <si>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</si>
  <si>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</si>
  <si>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</si>
  <si>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</si>
  <si>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</si>
  <si>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</si>
  <si>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</si>
  <si>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</si>
  <si>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</si>
  <si>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</si>
  <si>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</si>
  <si>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</si>
  <si>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委托业务费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</si>
  <si>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</si>
  <si>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</si>
  <si>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</si>
  <si>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</si>
  <si>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</si>
  <si>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</si>
  <si>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</si>
  <si>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</si>
  <si>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 xml:space="preserve">    离退休费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</si>
  <si>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</si>
  <si>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</si>
  <si>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</si>
  <si>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</si>
  <si>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</si>
  <si>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</si>
  <si>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</si>
  <si>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</si>
  <si>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</si>
  <si>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</si>
  <si>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</si>
  <si>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</si>
  <si>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</si>
  <si>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</si>
  <si>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</si>
  <si>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</si>
  <si>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</si>
  <si>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</si>
  <si>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</si>
  <si>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</si>
  <si>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</si>
  <si>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</si>
  <si>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</si>
  <si>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</si>
  <si>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</si>
  <si>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</si>
  <si>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</si>
  <si>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</si>
  <si>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</si>
  <si>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</si>
  <si>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</si>
  <si>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</si>
  <si>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</si>
  <si>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</si>
  <si>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</si>
  <si>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</si>
  <si>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</si>
  <si>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</si>
  <si>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</si>
  <si>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</si>
  <si>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</si>
  <si>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</si>
  <si>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</si>
  <si>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</si>
  <si>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</si>
  <si>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</si>
  <si>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</si>
  <si>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</si>
  <si>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</si>
  <si>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</si>
  <si>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</si>
  <si>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</si>
  <si>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</si>
  <si>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</si>
  <si>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</si>
  <si>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</si>
  <si>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</si>
  <si>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</si>
  <si>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</si>
  <si>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</si>
  <si>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</si>
  <si>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</si>
  <si>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</si>
  <si>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</si>
  <si>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</si>
  <si>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</si>
  <si>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</si>
  <si>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</si>
  <si>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</si>
  <si>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</si>
  <si>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</si>
  <si>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</si>
  <si>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</si>
  <si>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</si>
  <si>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</si>
  <si>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</si>
  <si>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</si>
  <si>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</si>
  <si>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</si>
  <si>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</si>
  <si>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</si>
  <si>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</si>
  <si>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</si>
  <si>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</si>
  <si>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</si>
  <si>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</si>
  <si>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</si>
  <si>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</si>
  <si>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</si>
  <si>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</si>
  <si>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</si>
  <si>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</si>
  <si>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</si>
  <si>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</si>
  <si>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群众团体事务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</si>
  <si>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</si>
  <si>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</si>
  <si>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</si>
  <si>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</si>
  <si>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</si>
  <si>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</si>
  <si>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</si>
  <si>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</si>
  <si>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</si>
  <si>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</si>
  <si>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</si>
  <si>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</si>
  <si>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</si>
  <si>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</si>
  <si>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</si>
  <si>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</si>
  <si>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</si>
  <si>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</si>
  <si>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</si>
  <si>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</si>
  <si>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</si>
  <si>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</si>
  <si>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</si>
  <si>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</si>
  <si>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</si>
  <si>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</si>
  <si>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</si>
  <si>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</si>
  <si>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</si>
  <si>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</si>
  <si>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</si>
  <si>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</si>
  <si>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</si>
  <si>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</si>
  <si>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</si>
  <si>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</si>
  <si>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</si>
  <si>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</si>
  <si>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</si>
  <si>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</si>
  <si>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电费</t>
  </si>
  <si>
    <t xml:space="preserve">    邮电费</t>
  </si>
  <si>
    <t xml:space="preserve">    取暖费</t>
  </si>
  <si>
    <t xml:space="preserve">    差旅费</t>
  </si>
  <si>
    <t>26</t>
  </si>
  <si>
    <t xml:space="preserve">    劳务费</t>
  </si>
  <si>
    <t>303</t>
  </si>
  <si>
    <t xml:space="preserve">  对个人和家庭的补助</t>
  </si>
  <si>
    <t xml:space="preserve">  303</t>
  </si>
  <si>
    <t xml:space="preserve">    退休费</t>
  </si>
  <si>
    <t xml:space="preserve">    生活补助</t>
  </si>
  <si>
    <t>表3-2</t>
  </si>
  <si>
    <t>一般公共预算项目支出预算表</t>
  </si>
  <si>
    <t>单位名称（项目）</t>
  </si>
  <si>
    <t xml:space="preserve">    工会经费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</si>
  <si>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</si>
  <si>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</si>
  <si>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</si>
  <si>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</si>
  <si>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</si>
  <si>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</si>
  <si>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</si>
  <si>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</si>
  <si>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</si>
  <si>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</si>
  <si>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</si>
  <si>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</si>
  <si>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</si>
  <si>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</si>
  <si>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</si>
  <si>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</si>
  <si>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</si>
  <si>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</si>
  <si>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</si>
  <si>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</si>
  <si>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</si>
  <si>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</si>
  <si>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</si>
  <si>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</si>
  <si>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</si>
  <si>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</si>
  <si>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深入开展各具特色的竞赛活动</t>
  </si>
  <si>
    <t>主要任务(任务一)</t>
  </si>
  <si>
    <t>任务2</t>
  </si>
  <si>
    <t>健全工会就业咨询、创业指导、技能培训</t>
  </si>
  <si>
    <t>主要任务(任务二)</t>
  </si>
  <si>
    <t>任务3</t>
  </si>
  <si>
    <t>开展好“四季送”、劳模关爱行动、深度帮扶、临时帮扶活动</t>
  </si>
  <si>
    <t>主要任务(任务三)</t>
  </si>
  <si>
    <t>任务4</t>
  </si>
  <si>
    <t>开展好维权活动</t>
  </si>
  <si>
    <t>主要任务(任务四)</t>
  </si>
  <si>
    <t>任务5</t>
  </si>
  <si>
    <t>完成县委县政府安排的其他事务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</si>
  <si>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</si>
  <si>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</si>
  <si>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</si>
  <si>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</si>
  <si>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</si>
  <si>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</si>
  <si>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</si>
  <si>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</si>
  <si>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</si>
  <si>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认真做好工会工作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</si>
  <si>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</si>
  <si>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</si>
  <si>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</si>
  <si>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</si>
  <si>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</si>
  <si>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</si>
  <si>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</si>
  <si>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</si>
  <si>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积极完善基层工会</t>
  </si>
  <si>
    <t>134</t>
  </si>
  <si>
    <t>指标值(数量指标1；)</t>
  </si>
  <si>
    <t>指标2；</t>
  </si>
  <si>
    <t>开展好扶贫解困慰问活动</t>
  </si>
  <si>
    <t>≥200</t>
  </si>
  <si>
    <t>指标值(数量指标2；)</t>
  </si>
  <si>
    <t>指标3；</t>
  </si>
  <si>
    <t>基层工会主席培训</t>
  </si>
  <si>
    <t>指标值(数量指标3；)</t>
  </si>
  <si>
    <t>指标4；</t>
  </si>
  <si>
    <t>指标值(数量指标4；)</t>
  </si>
  <si>
    <t>指标5；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</si>
  <si>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</si>
  <si>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</si>
  <si>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</si>
  <si>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</si>
  <si>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</si>
  <si>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</si>
  <si>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</si>
  <si>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</si>
  <si>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</si>
  <si>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</si>
  <si>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</si>
  <si>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</si>
  <si>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</si>
  <si>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基层工会主席培训合格率</t>
  </si>
  <si>
    <t>≥98</t>
  </si>
  <si>
    <t>时效指标</t>
  </si>
  <si>
    <t>12月底完成率</t>
  </si>
  <si>
    <t>100</t>
  </si>
  <si>
    <t>成本指标</t>
  </si>
  <si>
    <t>严格按相关文件执行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</si>
  <si>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</si>
  <si>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</si>
  <si>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</si>
  <si>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</si>
  <si>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</si>
  <si>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</si>
  <si>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</si>
  <si>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服务对象满意度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</si>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</sst>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336</v>
      </c>
    </row>
    <row r="2" spans="1:8" ht="25.5" customHeight="1">
      <c r="A2" s="11" t="s">
        <v>337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338</v>
      </c>
      <c r="B4" s="162" t="s">
        <v>339</v>
      </c>
      <c r="C4" s="151" t="s">
        <v>340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221</v>
      </c>
      <c r="E5" s="146" t="s">
        <v>341</v>
      </c>
      <c r="F5" s="147"/>
      <c r="G5" s="148"/>
      <c r="H5" s="169" t="s">
        <v>226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342</v>
      </c>
      <c r="G6" s="173" t="s">
        <v>343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344</v>
      </c>
    </row>
    <row r="2" spans="1:8" ht="19.5" customHeight="1">
      <c r="A2" s="11" t="s">
        <v>345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346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112</v>
      </c>
      <c r="F5" s="53" t="s">
        <v>64</v>
      </c>
      <c r="G5" s="53" t="s">
        <v>108</v>
      </c>
      <c r="H5" s="151" t="s">
        <v>109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347</v>
      </c>
    </row>
    <row r="2" spans="1:8" ht="25.5" customHeight="1">
      <c r="A2" s="11" t="s">
        <v>348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338</v>
      </c>
      <c r="B4" s="162" t="s">
        <v>339</v>
      </c>
      <c r="C4" s="151" t="s">
        <v>340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221</v>
      </c>
      <c r="E5" s="146" t="s">
        <v>341</v>
      </c>
      <c r="F5" s="147"/>
      <c r="G5" s="148"/>
      <c r="H5" s="169" t="s">
        <v>226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342</v>
      </c>
      <c r="G6" s="173" t="s">
        <v>343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349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350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351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112</v>
      </c>
      <c r="F5" s="53" t="s">
        <v>64</v>
      </c>
      <c r="G5" s="53" t="s">
        <v>108</v>
      </c>
      <c r="H5" s="151" t="s">
        <v>109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352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353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339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354</v>
      </c>
      <c r="B5" s="208" t="s">
        <v>355</v>
      </c>
      <c r="C5" s="203" t="s">
        <v>356</v>
      </c>
      <c r="D5" s="203"/>
      <c r="E5" s="203"/>
      <c r="F5" s="209" t="s">
        <v>357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358</v>
      </c>
      <c r="G6" s="213" t="s">
        <v>359</v>
      </c>
      <c r="H6" s="213" t="s">
        <v>360</v>
      </c>
    </row>
    <row r="7" spans="1:8" ht="21" customHeight="1">
      <c r="A7" s="210"/>
      <c r="B7" s="203" t="s">
        <v>361</v>
      </c>
      <c r="C7" s="204" t="s">
        <v>362</v>
      </c>
      <c r="D7" s="205" t="s">
        <v>363</v>
      </c>
      <c r="E7" s="206"/>
      <c r="F7" s="214">
        <f aca="true" t="shared" si="0" ref="F7:F15">SUM(G7,H7)</f>
        <v>20</v>
      </c>
      <c r="G7" s="215">
        <v>20</v>
      </c>
      <c r="H7" s="215">
        <v>0</v>
      </c>
    </row>
    <row r="8" spans="1:8" ht="21" customHeight="1">
      <c r="A8" s="210"/>
      <c r="B8" s="203" t="s">
        <v>364</v>
      </c>
      <c r="C8" s="204" t="s">
        <v>365</v>
      </c>
      <c r="D8" s="205" t="s">
        <v>366</v>
      </c>
      <c r="E8" s="206"/>
      <c r="F8" s="214">
        <f t="shared" si="0"/>
        <v>6</v>
      </c>
      <c r="G8" s="216">
        <v>6</v>
      </c>
      <c r="H8" s="216">
        <v>0</v>
      </c>
    </row>
    <row r="9" spans="1:8" ht="21" customHeight="1">
      <c r="A9" s="210"/>
      <c r="B9" s="203" t="s">
        <v>367</v>
      </c>
      <c r="C9" s="204" t="s">
        <v>368</v>
      </c>
      <c r="D9" s="205" t="s">
        <v>369</v>
      </c>
      <c r="E9" s="206"/>
      <c r="F9" s="214">
        <f t="shared" si="0"/>
        <v>24.99</v>
      </c>
      <c r="G9" s="216">
        <v>24.99</v>
      </c>
      <c r="H9" s="216">
        <v>0</v>
      </c>
    </row>
    <row r="10" spans="1:8" ht="21" customHeight="1">
      <c r="A10" s="210"/>
      <c r="B10" s="203" t="s">
        <v>370</v>
      </c>
      <c r="C10" s="204" t="s">
        <v>371</v>
      </c>
      <c r="D10" s="205" t="s">
        <v>372</v>
      </c>
      <c r="E10" s="206"/>
      <c r="F10" s="214">
        <f t="shared" si="0"/>
        <v>26.08</v>
      </c>
      <c r="G10" s="216">
        <v>26.08</v>
      </c>
      <c r="H10" s="216">
        <v>0</v>
      </c>
    </row>
    <row r="11" spans="1:8" ht="21" customHeight="1">
      <c r="A11" s="210"/>
      <c r="B11" s="203" t="s">
        <v>373</v>
      </c>
      <c r="C11" s="204" t="s">
        <v>374</v>
      </c>
      <c r="D11" s="205" t="s">
        <v>375</v>
      </c>
      <c r="E11" s="206"/>
      <c r="F11" s="214">
        <f t="shared" si="0"/>
        <v>30</v>
      </c>
      <c r="G11" s="216">
        <v>30</v>
      </c>
      <c r="H11" s="216">
        <v>0</v>
      </c>
    </row>
    <row r="12" spans="1:8" ht="21" customHeight="1">
      <c r="A12" s="210"/>
      <c r="B12" s="203" t="s">
        <v>376</v>
      </c>
      <c r="C12" s="204" t="s">
        <v>232</v>
      </c>
      <c r="D12" s="205" t="s">
        <v>377</v>
      </c>
      <c r="E12" s="206"/>
      <c r="F12" s="214">
        <f t="shared" si="0"/>
        <v>400</v>
      </c>
      <c r="G12" s="216">
        <v>400</v>
      </c>
      <c r="H12" s="216">
        <v>0</v>
      </c>
    </row>
    <row r="13" spans="1:8" ht="21" customHeight="1">
      <c r="A13" s="210"/>
      <c r="B13" s="203" t="s">
        <v>378</v>
      </c>
      <c r="C13" s="204" t="s">
        <v>16</v>
      </c>
      <c r="D13" s="205" t="s">
        <v>379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380</v>
      </c>
      <c r="C14" s="204" t="s">
        <v>16</v>
      </c>
      <c r="D14" s="205" t="s">
        <v>381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382</v>
      </c>
      <c r="C15" s="219"/>
      <c r="D15" s="219"/>
      <c r="E15" s="209"/>
      <c r="F15" s="220">
        <f t="shared" si="0"/>
        <v>507.07</v>
      </c>
      <c r="G15" s="221">
        <f aca="true" t="shared" si="1" ref="G15:H15">SUM(G7:G14)</f>
        <v>507.07</v>
      </c>
      <c r="H15" s="221">
        <f t="shared" si="1"/>
        <v>0</v>
      </c>
    </row>
    <row r="16" spans="1:8" ht="61.5" customHeight="1">
      <c r="A16" s="222" t="s">
        <v>383</v>
      </c>
      <c r="B16" s="223" t="s">
        <v>384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385</v>
      </c>
      <c r="B17" s="227" t="s">
        <v>386</v>
      </c>
      <c r="C17" s="228" t="s">
        <v>387</v>
      </c>
      <c r="D17" s="218" t="s">
        <v>388</v>
      </c>
      <c r="E17" s="219"/>
      <c r="F17" s="219"/>
      <c r="G17" s="203" t="s">
        <v>389</v>
      </c>
      <c r="H17" s="203"/>
    </row>
    <row r="18" spans="1:8" ht="21" customHeight="1">
      <c r="A18" s="226"/>
      <c r="B18" s="226" t="s">
        <v>390</v>
      </c>
      <c r="C18" s="229" t="s">
        <v>391</v>
      </c>
      <c r="D18" s="230" t="s">
        <v>392</v>
      </c>
      <c r="E18" s="231" t="s">
        <v>393</v>
      </c>
      <c r="F18" s="232"/>
      <c r="G18" s="233" t="s">
        <v>394</v>
      </c>
      <c r="H18" s="233" t="s">
        <v>395</v>
      </c>
    </row>
    <row r="19" spans="1:8" ht="21" customHeight="1">
      <c r="A19" s="226"/>
      <c r="B19" s="226"/>
      <c r="C19" s="234"/>
      <c r="D19" s="230" t="s">
        <v>396</v>
      </c>
      <c r="E19" s="231" t="s">
        <v>397</v>
      </c>
      <c r="F19" s="232"/>
      <c r="G19" s="233" t="s">
        <v>398</v>
      </c>
      <c r="H19" s="233" t="s">
        <v>399</v>
      </c>
    </row>
    <row r="20" spans="1:8" ht="21" customHeight="1">
      <c r="A20" s="226"/>
      <c r="B20" s="226"/>
      <c r="C20" s="235"/>
      <c r="D20" s="230" t="s">
        <v>400</v>
      </c>
      <c r="E20" s="231" t="s">
        <v>401</v>
      </c>
      <c r="F20" s="231"/>
      <c r="G20" s="204" t="s">
        <v>394</v>
      </c>
      <c r="H20" s="206" t="s">
        <v>402</v>
      </c>
    </row>
    <row r="21" spans="1:8" ht="21" customHeight="1">
      <c r="A21" s="226"/>
      <c r="B21" s="226"/>
      <c r="C21" s="235"/>
      <c r="D21" s="230" t="s">
        <v>403</v>
      </c>
      <c r="E21" s="231" t="s">
        <v>16</v>
      </c>
      <c r="F21" s="231"/>
      <c r="G21" s="204" t="s">
        <v>16</v>
      </c>
      <c r="H21" s="206" t="s">
        <v>404</v>
      </c>
    </row>
    <row r="22" spans="1:8" ht="21" customHeight="1">
      <c r="A22" s="226"/>
      <c r="B22" s="226"/>
      <c r="C22" s="235"/>
      <c r="D22" s="230" t="s">
        <v>405</v>
      </c>
      <c r="E22" s="231" t="s">
        <v>16</v>
      </c>
      <c r="F22" s="231"/>
      <c r="G22" s="204" t="s">
        <v>16</v>
      </c>
      <c r="H22" s="206" t="s">
        <v>406</v>
      </c>
    </row>
    <row r="23" spans="1:8" ht="21" customHeight="1">
      <c r="A23" s="226"/>
      <c r="B23" s="226"/>
      <c r="C23" s="235"/>
      <c r="D23" s="230" t="s">
        <v>407</v>
      </c>
      <c r="E23" s="231" t="s">
        <v>16</v>
      </c>
      <c r="F23" s="231"/>
      <c r="G23" s="204" t="s">
        <v>16</v>
      </c>
      <c r="H23" s="206" t="s">
        <v>408</v>
      </c>
    </row>
    <row r="24" spans="1:8" ht="21" customHeight="1">
      <c r="A24" s="226"/>
      <c r="B24" s="226"/>
      <c r="C24" s="235"/>
      <c r="D24" s="230" t="s">
        <v>409</v>
      </c>
      <c r="E24" s="231" t="s">
        <v>16</v>
      </c>
      <c r="F24" s="231"/>
      <c r="G24" s="204" t="s">
        <v>16</v>
      </c>
      <c r="H24" s="206"/>
    </row>
    <row r="25" spans="1:8" ht="21" customHeight="1">
      <c r="A25" s="226"/>
      <c r="B25" s="226"/>
      <c r="C25" s="235"/>
      <c r="D25" s="230" t="s">
        <v>410</v>
      </c>
      <c r="E25" s="231" t="s">
        <v>16</v>
      </c>
      <c r="F25" s="231"/>
      <c r="G25" s="204" t="s">
        <v>16</v>
      </c>
      <c r="H25" s="206"/>
    </row>
    <row r="26" spans="1:8" ht="21" customHeight="1">
      <c r="A26" s="226"/>
      <c r="B26" s="226"/>
      <c r="C26" s="235"/>
      <c r="D26" s="230" t="s">
        <v>411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412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413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414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415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416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417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418</v>
      </c>
      <c r="D33" s="230" t="s">
        <v>392</v>
      </c>
      <c r="E33" s="237" t="s">
        <v>419</v>
      </c>
      <c r="F33" s="237"/>
      <c r="G33" s="233" t="s">
        <v>420</v>
      </c>
      <c r="H33" s="233"/>
    </row>
    <row r="34" spans="1:8" ht="21" customHeight="1">
      <c r="A34" s="226"/>
      <c r="B34" s="226"/>
      <c r="C34" s="234"/>
      <c r="D34" s="230" t="s">
        <v>396</v>
      </c>
      <c r="E34" s="237" t="s">
        <v>16</v>
      </c>
      <c r="F34" s="237"/>
      <c r="G34" s="233" t="s">
        <v>16</v>
      </c>
      <c r="H34" s="233"/>
    </row>
    <row r="35" spans="1:8" ht="21" customHeight="1">
      <c r="A35" s="226"/>
      <c r="B35" s="226"/>
      <c r="C35" s="235"/>
      <c r="D35" s="230" t="s">
        <v>400</v>
      </c>
      <c r="E35" s="237" t="s">
        <v>16</v>
      </c>
      <c r="F35" s="237"/>
      <c r="G35" s="204" t="s">
        <v>16</v>
      </c>
      <c r="H35" s="206"/>
    </row>
    <row r="36" spans="1:8" ht="21" customHeight="1">
      <c r="A36" s="226"/>
      <c r="B36" s="226"/>
      <c r="C36" s="235"/>
      <c r="D36" s="230" t="s">
        <v>403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405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407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409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410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411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412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413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414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415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416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417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421</v>
      </c>
      <c r="D48" s="230" t="s">
        <v>392</v>
      </c>
      <c r="E48" s="237" t="s">
        <v>422</v>
      </c>
      <c r="F48" s="237"/>
      <c r="G48" s="233" t="s">
        <v>423</v>
      </c>
      <c r="H48" s="233"/>
    </row>
    <row r="49" spans="1:8" ht="21" customHeight="1">
      <c r="A49" s="226"/>
      <c r="B49" s="226"/>
      <c r="C49" s="234"/>
      <c r="D49" s="230" t="s">
        <v>396</v>
      </c>
      <c r="E49" s="237" t="s">
        <v>16</v>
      </c>
      <c r="F49" s="237"/>
      <c r="G49" s="233" t="s">
        <v>16</v>
      </c>
      <c r="H49" s="233"/>
    </row>
    <row r="50" spans="1:8" ht="21" customHeight="1">
      <c r="A50" s="226"/>
      <c r="B50" s="226"/>
      <c r="C50" s="236"/>
      <c r="D50" s="230" t="s">
        <v>400</v>
      </c>
      <c r="E50" s="237" t="s">
        <v>16</v>
      </c>
      <c r="F50" s="237"/>
      <c r="G50" s="233" t="s">
        <v>16</v>
      </c>
      <c r="H50" s="233"/>
    </row>
    <row r="51" spans="1:8" ht="21" customHeight="1">
      <c r="A51" s="226"/>
      <c r="B51" s="226"/>
      <c r="C51" s="229" t="s">
        <v>424</v>
      </c>
      <c r="D51" s="230" t="s">
        <v>392</v>
      </c>
      <c r="E51" s="237" t="s">
        <v>425</v>
      </c>
      <c r="F51" s="237"/>
      <c r="G51" s="233" t="s">
        <v>423</v>
      </c>
      <c r="H51" s="233"/>
    </row>
    <row r="52" spans="1:8" ht="21" customHeight="1">
      <c r="A52" s="226"/>
      <c r="B52" s="226"/>
      <c r="C52" s="234"/>
      <c r="D52" s="230" t="s">
        <v>396</v>
      </c>
      <c r="E52" s="237" t="s">
        <v>16</v>
      </c>
      <c r="F52" s="237"/>
      <c r="G52" s="233" t="s">
        <v>16</v>
      </c>
      <c r="H52" s="233"/>
    </row>
    <row r="53" spans="1:8" ht="21" customHeight="1">
      <c r="A53" s="226"/>
      <c r="B53" s="226"/>
      <c r="C53" s="236"/>
      <c r="D53" s="230" t="s">
        <v>400</v>
      </c>
      <c r="E53" s="237" t="s">
        <v>16</v>
      </c>
      <c r="F53" s="237"/>
      <c r="G53" s="233" t="s">
        <v>16</v>
      </c>
      <c r="H53" s="233"/>
    </row>
    <row r="54" spans="1:8" ht="21" customHeight="1">
      <c r="A54" s="226"/>
      <c r="B54" s="226" t="s">
        <v>426</v>
      </c>
      <c r="C54" s="229" t="s">
        <v>427</v>
      </c>
      <c r="D54" s="230" t="s">
        <v>392</v>
      </c>
      <c r="E54" s="237" t="s">
        <v>16</v>
      </c>
      <c r="F54" s="237"/>
      <c r="G54" s="233" t="s">
        <v>16</v>
      </c>
      <c r="H54" s="233"/>
    </row>
    <row r="55" spans="1:8" ht="21" customHeight="1">
      <c r="A55" s="226"/>
      <c r="B55" s="226"/>
      <c r="C55" s="234"/>
      <c r="D55" s="230" t="s">
        <v>396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400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428</v>
      </c>
      <c r="D57" s="230" t="s">
        <v>392</v>
      </c>
      <c r="E57" s="237" t="s">
        <v>16</v>
      </c>
      <c r="F57" s="237"/>
      <c r="G57" s="233" t="s">
        <v>16</v>
      </c>
      <c r="H57" s="233"/>
    </row>
    <row r="58" spans="1:8" ht="21" customHeight="1">
      <c r="A58" s="226"/>
      <c r="B58" s="226"/>
      <c r="C58" s="234"/>
      <c r="D58" s="230" t="s">
        <v>396</v>
      </c>
      <c r="E58" s="237" t="s">
        <v>16</v>
      </c>
      <c r="F58" s="237"/>
      <c r="G58" s="233" t="s">
        <v>16</v>
      </c>
      <c r="H58" s="233"/>
    </row>
    <row r="59" spans="1:8" ht="21" customHeight="1">
      <c r="A59" s="226"/>
      <c r="B59" s="226"/>
      <c r="C59" s="236"/>
      <c r="D59" s="230" t="s">
        <v>400</v>
      </c>
      <c r="E59" s="237" t="s">
        <v>16</v>
      </c>
      <c r="F59" s="237"/>
      <c r="G59" s="233" t="s">
        <v>16</v>
      </c>
      <c r="H59" s="233"/>
    </row>
    <row r="60" spans="1:8" ht="21" customHeight="1">
      <c r="A60" s="226"/>
      <c r="B60" s="226"/>
      <c r="C60" s="229" t="s">
        <v>429</v>
      </c>
      <c r="D60" s="230" t="s">
        <v>392</v>
      </c>
      <c r="E60" s="237" t="s">
        <v>16</v>
      </c>
      <c r="F60" s="237"/>
      <c r="G60" s="233" t="s">
        <v>16</v>
      </c>
      <c r="H60" s="233"/>
    </row>
    <row r="61" spans="1:8" ht="21" customHeight="1">
      <c r="A61" s="226"/>
      <c r="B61" s="226"/>
      <c r="C61" s="234"/>
      <c r="D61" s="230" t="s">
        <v>396</v>
      </c>
      <c r="E61" s="237" t="s">
        <v>16</v>
      </c>
      <c r="F61" s="237"/>
      <c r="G61" s="233" t="s">
        <v>16</v>
      </c>
      <c r="H61" s="233"/>
    </row>
    <row r="62" spans="1:8" ht="21" customHeight="1">
      <c r="A62" s="226"/>
      <c r="B62" s="226"/>
      <c r="C62" s="236"/>
      <c r="D62" s="230" t="s">
        <v>400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430</v>
      </c>
      <c r="D63" s="230" t="s">
        <v>392</v>
      </c>
      <c r="E63" s="237" t="s">
        <v>16</v>
      </c>
      <c r="F63" s="237"/>
      <c r="G63" s="233" t="s">
        <v>16</v>
      </c>
      <c r="H63" s="233"/>
    </row>
    <row r="64" spans="1:8" ht="21" customHeight="1">
      <c r="A64" s="226"/>
      <c r="B64" s="226"/>
      <c r="C64" s="234"/>
      <c r="D64" s="230" t="s">
        <v>396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400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431</v>
      </c>
      <c r="C66" s="203" t="s">
        <v>432</v>
      </c>
      <c r="D66" s="230" t="s">
        <v>392</v>
      </c>
      <c r="E66" s="237" t="s">
        <v>433</v>
      </c>
      <c r="F66" s="237"/>
      <c r="G66" s="233" t="s">
        <v>423</v>
      </c>
      <c r="H66" s="233"/>
    </row>
    <row r="67" spans="1:8" ht="21" customHeight="1">
      <c r="A67" s="210"/>
      <c r="B67" s="203"/>
      <c r="C67" s="203"/>
      <c r="D67" s="230" t="s">
        <v>396</v>
      </c>
      <c r="E67" s="237" t="s">
        <v>16</v>
      </c>
      <c r="F67" s="237"/>
      <c r="G67" s="233" t="s">
        <v>16</v>
      </c>
      <c r="H67" s="233"/>
    </row>
    <row r="68" spans="1:8" ht="21" customHeight="1">
      <c r="A68" s="210"/>
      <c r="B68" s="203"/>
      <c r="C68" s="203"/>
      <c r="D68" s="240" t="s">
        <v>400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3" t="s">
        <v>434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 t="s">
        <v>6</v>
      </c>
    </row>
    <row r="4" spans="1:12" ht="12.75">
      <c r="A4" s="245" t="s">
        <v>435</v>
      </c>
      <c r="B4" s="245" t="s">
        <v>436</v>
      </c>
      <c r="C4" s="245"/>
      <c r="D4" s="245"/>
      <c r="E4" s="245" t="s">
        <v>437</v>
      </c>
      <c r="F4" s="245" t="s">
        <v>438</v>
      </c>
      <c r="G4" s="245" t="s">
        <v>439</v>
      </c>
      <c r="H4" s="245" t="s">
        <v>439</v>
      </c>
      <c r="I4" s="245" t="s">
        <v>439</v>
      </c>
      <c r="J4" s="245" t="s">
        <v>439</v>
      </c>
      <c r="K4" s="245" t="s">
        <v>439</v>
      </c>
      <c r="L4" s="245" t="s">
        <v>439</v>
      </c>
    </row>
    <row r="5" spans="1:12" ht="12.75">
      <c r="A5" s="245"/>
      <c r="B5" s="245" t="s">
        <v>440</v>
      </c>
      <c r="C5" s="245" t="s">
        <v>359</v>
      </c>
      <c r="D5" s="245" t="s">
        <v>360</v>
      </c>
      <c r="E5" s="245"/>
      <c r="F5" s="245"/>
      <c r="G5" s="245" t="s">
        <v>441</v>
      </c>
      <c r="H5" s="245" t="s">
        <v>441</v>
      </c>
      <c r="I5" s="246" t="s">
        <v>426</v>
      </c>
      <c r="J5" s="246" t="s">
        <v>426</v>
      </c>
      <c r="K5" s="246" t="s">
        <v>432</v>
      </c>
      <c r="L5" s="246" t="s">
        <v>432</v>
      </c>
    </row>
    <row r="6" spans="1:12" ht="12.75">
      <c r="A6" s="247"/>
      <c r="B6" s="247"/>
      <c r="C6" s="247"/>
      <c r="D6" s="247"/>
      <c r="E6" s="247"/>
      <c r="F6" s="247"/>
      <c r="G6" s="247" t="s">
        <v>388</v>
      </c>
      <c r="H6" s="248" t="s">
        <v>442</v>
      </c>
      <c r="I6" s="248" t="s">
        <v>388</v>
      </c>
      <c r="J6" s="248" t="s">
        <v>442</v>
      </c>
      <c r="K6" s="248" t="s">
        <v>388</v>
      </c>
      <c r="L6" s="248" t="s">
        <v>442</v>
      </c>
    </row>
    <row r="7" spans="1:12" ht="17.25" customHeight="1">
      <c r="A7" s="249" t="s">
        <v>16</v>
      </c>
      <c r="B7" s="250" t="s">
        <v>16</v>
      </c>
      <c r="C7" s="250" t="s">
        <v>16</v>
      </c>
      <c r="D7" s="250" t="e">
        <f>B7-C7</f>
        <v>#VALUE!</v>
      </c>
      <c r="E7" s="249"/>
      <c r="F7" s="249" t="s">
        <v>16</v>
      </c>
      <c r="G7" s="249" t="s">
        <v>16</v>
      </c>
      <c r="H7" s="249" t="s">
        <v>16</v>
      </c>
      <c r="I7" s="249" t="s">
        <v>16</v>
      </c>
      <c r="J7" s="249" t="s">
        <v>16</v>
      </c>
      <c r="K7" s="249" t="s">
        <v>16</v>
      </c>
      <c r="L7" s="249" t="s">
        <v>16</v>
      </c>
    </row>
    <row r="8" spans="1:12" ht="17.25" customHeight="1">
      <c r="A8" s="249" t="s">
        <v>16</v>
      </c>
      <c r="B8" s="250" t="s">
        <v>16</v>
      </c>
      <c r="C8" s="250" t="s">
        <v>16</v>
      </c>
      <c r="D8" s="250" t="e">
        <f>B8-C8</f>
        <v>#VALUE!</v>
      </c>
      <c r="E8" s="249"/>
      <c r="F8" s="249" t="s">
        <v>16</v>
      </c>
      <c r="G8" s="249" t="s">
        <v>16</v>
      </c>
      <c r="H8" s="249" t="s">
        <v>16</v>
      </c>
      <c r="I8" s="249" t="s">
        <v>16</v>
      </c>
      <c r="J8" s="249" t="s">
        <v>16</v>
      </c>
      <c r="K8" s="249" t="s">
        <v>16</v>
      </c>
      <c r="L8" s="249" t="s">
        <v>16</v>
      </c>
    </row>
    <row r="9" spans="1:12" ht="17.25" customHeight="1">
      <c r="A9" s="249" t="s">
        <v>16</v>
      </c>
      <c r="B9" s="250" t="s">
        <v>16</v>
      </c>
      <c r="C9" s="250" t="s">
        <v>16</v>
      </c>
      <c r="D9" s="250" t="e">
        <f>B9-C9</f>
        <v>#VALUE!</v>
      </c>
      <c r="E9" s="249"/>
      <c r="F9" s="249" t="s">
        <v>16</v>
      </c>
      <c r="G9" s="249" t="s">
        <v>16</v>
      </c>
      <c r="H9" s="249" t="s">
        <v>16</v>
      </c>
      <c r="I9" s="249" t="s">
        <v>16</v>
      </c>
      <c r="J9" s="249" t="s">
        <v>16</v>
      </c>
      <c r="K9" s="249" t="s">
        <v>16</v>
      </c>
      <c r="L9" s="249" t="s">
        <v>16</v>
      </c>
    </row>
    <row r="10" spans="1:12" ht="17.25" customHeight="1">
      <c r="A10" s="249" t="s">
        <v>16</v>
      </c>
      <c r="B10" s="250" t="s">
        <v>16</v>
      </c>
      <c r="C10" s="250" t="s">
        <v>16</v>
      </c>
      <c r="D10" s="250" t="e">
        <f>B10-C10</f>
        <v>#VALUE!</v>
      </c>
      <c r="E10" s="249"/>
      <c r="F10" s="249" t="s">
        <v>16</v>
      </c>
      <c r="G10" s="249" t="s">
        <v>16</v>
      </c>
      <c r="H10" s="249" t="s">
        <v>16</v>
      </c>
      <c r="I10" s="249" t="s">
        <v>16</v>
      </c>
      <c r="J10" s="249" t="s">
        <v>16</v>
      </c>
      <c r="K10" s="249" t="s">
        <v>16</v>
      </c>
      <c r="L10" s="249" t="s">
        <v>16</v>
      </c>
    </row>
    <row r="11" spans="1:12" ht="17.25" customHeight="1">
      <c r="A11" s="249" t="s">
        <v>16</v>
      </c>
      <c r="B11" s="250" t="s">
        <v>16</v>
      </c>
      <c r="C11" s="250" t="s">
        <v>16</v>
      </c>
      <c r="D11" s="250" t="e">
        <f>B11-C11</f>
        <v>#VALUE!</v>
      </c>
      <c r="E11" s="249"/>
      <c r="F11" s="249" t="s">
        <v>16</v>
      </c>
      <c r="G11" s="249" t="s">
        <v>16</v>
      </c>
      <c r="H11" s="249" t="s">
        <v>16</v>
      </c>
      <c r="I11" s="249" t="s">
        <v>16</v>
      </c>
      <c r="J11" s="249" t="s">
        <v>16</v>
      </c>
      <c r="K11" s="249" t="s">
        <v>16</v>
      </c>
      <c r="L11" s="249" t="s">
        <v>16</v>
      </c>
    </row>
    <row r="12" spans="1:12" ht="17.25" customHeight="1">
      <c r="A12" s="249" t="s">
        <v>16</v>
      </c>
      <c r="B12" s="250" t="s">
        <v>16</v>
      </c>
      <c r="C12" s="250" t="s">
        <v>16</v>
      </c>
      <c r="D12" s="250" t="e">
        <f>B12-C12</f>
        <v>#VALUE!</v>
      </c>
      <c r="E12" s="249"/>
      <c r="F12" s="249" t="s">
        <v>16</v>
      </c>
      <c r="G12" s="249" t="s">
        <v>16</v>
      </c>
      <c r="H12" s="249" t="s">
        <v>16</v>
      </c>
      <c r="I12" s="249" t="s">
        <v>16</v>
      </c>
      <c r="J12" s="249" t="s">
        <v>16</v>
      </c>
      <c r="K12" s="249" t="s">
        <v>16</v>
      </c>
      <c r="L12" s="249" t="s">
        <v>16</v>
      </c>
    </row>
    <row r="13" spans="1:12" ht="17.25" customHeight="1">
      <c r="A13" s="249" t="s">
        <v>16</v>
      </c>
      <c r="B13" s="250" t="s">
        <v>16</v>
      </c>
      <c r="C13" s="250" t="s">
        <v>16</v>
      </c>
      <c r="D13" s="250" t="e">
        <f>B13-C13</f>
        <v>#VALUE!</v>
      </c>
      <c r="E13" s="249"/>
      <c r="F13" s="249" t="s">
        <v>16</v>
      </c>
      <c r="G13" s="249" t="s">
        <v>16</v>
      </c>
      <c r="H13" s="249" t="s">
        <v>16</v>
      </c>
      <c r="I13" s="249" t="s">
        <v>16</v>
      </c>
      <c r="J13" s="249" t="s">
        <v>16</v>
      </c>
      <c r="K13" s="249" t="s">
        <v>16</v>
      </c>
      <c r="L13" s="249" t="s">
        <v>16</v>
      </c>
    </row>
    <row r="14" spans="1:12" ht="17.25" customHeight="1">
      <c r="A14" s="249" t="s">
        <v>16</v>
      </c>
      <c r="B14" s="250" t="s">
        <v>16</v>
      </c>
      <c r="C14" s="250" t="s">
        <v>16</v>
      </c>
      <c r="D14" s="250" t="e">
        <f>B14-C14</f>
        <v>#VALUE!</v>
      </c>
      <c r="E14" s="249"/>
      <c r="F14" s="249" t="s">
        <v>16</v>
      </c>
      <c r="G14" s="249" t="s">
        <v>16</v>
      </c>
      <c r="H14" s="249" t="s">
        <v>16</v>
      </c>
      <c r="I14" s="249" t="s">
        <v>16</v>
      </c>
      <c r="J14" s="249" t="s">
        <v>16</v>
      </c>
      <c r="K14" s="249" t="s">
        <v>16</v>
      </c>
      <c r="L14" s="249" t="s">
        <v>16</v>
      </c>
    </row>
    <row r="15" spans="1:12" ht="17.25" customHeight="1">
      <c r="A15" s="249" t="s">
        <v>16</v>
      </c>
      <c r="B15" s="250" t="s">
        <v>16</v>
      </c>
      <c r="C15" s="250" t="s">
        <v>16</v>
      </c>
      <c r="D15" s="250" t="e">
        <f>B15-C15</f>
        <v>#VALUE!</v>
      </c>
      <c r="E15" s="249"/>
      <c r="F15" s="249" t="s">
        <v>16</v>
      </c>
      <c r="G15" s="249" t="s">
        <v>16</v>
      </c>
      <c r="H15" s="249" t="s">
        <v>16</v>
      </c>
      <c r="I15" s="249" t="s">
        <v>16</v>
      </c>
      <c r="J15" s="249" t="s">
        <v>16</v>
      </c>
      <c r="K15" s="249" t="s">
        <v>16</v>
      </c>
      <c r="L15" s="249" t="s">
        <v>16</v>
      </c>
    </row>
    <row r="16" spans="1:12" ht="17.25" customHeight="1">
      <c r="A16" s="249" t="s">
        <v>16</v>
      </c>
      <c r="B16" s="250" t="s">
        <v>16</v>
      </c>
      <c r="C16" s="250" t="s">
        <v>16</v>
      </c>
      <c r="D16" s="250" t="e">
        <f>B16-C16</f>
        <v>#VALUE!</v>
      </c>
      <c r="E16" s="249"/>
      <c r="F16" s="249" t="s">
        <v>16</v>
      </c>
      <c r="G16" s="249" t="s">
        <v>16</v>
      </c>
      <c r="H16" s="249" t="s">
        <v>16</v>
      </c>
      <c r="I16" s="249" t="s">
        <v>16</v>
      </c>
      <c r="J16" s="249" t="s">
        <v>16</v>
      </c>
      <c r="K16" s="249" t="s">
        <v>16</v>
      </c>
      <c r="L16" s="249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507.074154</v>
      </c>
      <c r="C6" s="22" t="s">
        <v>12</v>
      </c>
      <c r="D6" s="21">
        <v>476.551229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15.98748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6.541705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0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7.99374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0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507.074154</v>
      </c>
      <c r="C36" s="29" t="s">
        <v>53</v>
      </c>
      <c r="D36" s="26">
        <f>SUM(D6:D34)</f>
        <v>507.07415399999996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507.074154</v>
      </c>
      <c r="C41" s="29" t="s">
        <v>60</v>
      </c>
      <c r="D41" s="26">
        <f>SUM(D36,D37,D39)</f>
        <v>507.07415399999996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507.074154</v>
      </c>
      <c r="G7" s="75">
        <v>0</v>
      </c>
      <c r="H7" s="75">
        <v>507.074154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0</v>
      </c>
      <c r="F8" s="74">
        <v>507.074154</v>
      </c>
      <c r="G8" s="75">
        <v>0</v>
      </c>
      <c r="H8" s="75">
        <v>507.074154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88</v>
      </c>
      <c r="B9" s="73" t="s">
        <v>89</v>
      </c>
      <c r="C9" s="73" t="s">
        <v>90</v>
      </c>
      <c r="D9" s="73" t="s">
        <v>91</v>
      </c>
      <c r="E9" s="73" t="s">
        <v>92</v>
      </c>
      <c r="F9" s="74">
        <v>476.551229</v>
      </c>
      <c r="G9" s="75">
        <v>0</v>
      </c>
      <c r="H9" s="75">
        <v>476.551229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93</v>
      </c>
      <c r="B10" s="73" t="s">
        <v>94</v>
      </c>
      <c r="C10" s="73" t="s">
        <v>94</v>
      </c>
      <c r="D10" s="73" t="s">
        <v>91</v>
      </c>
      <c r="E10" s="73" t="s">
        <v>95</v>
      </c>
      <c r="F10" s="74">
        <v>10.65832</v>
      </c>
      <c r="G10" s="75">
        <v>0</v>
      </c>
      <c r="H10" s="75">
        <v>10.65832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93</v>
      </c>
      <c r="B11" s="73" t="s">
        <v>94</v>
      </c>
      <c r="C11" s="73" t="s">
        <v>96</v>
      </c>
      <c r="D11" s="73" t="s">
        <v>91</v>
      </c>
      <c r="E11" s="73" t="s">
        <v>97</v>
      </c>
      <c r="F11" s="74">
        <v>5.32916</v>
      </c>
      <c r="G11" s="75">
        <v>0</v>
      </c>
      <c r="H11" s="75">
        <v>5.32916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98</v>
      </c>
      <c r="B12" s="73" t="s">
        <v>99</v>
      </c>
      <c r="C12" s="73" t="s">
        <v>90</v>
      </c>
      <c r="D12" s="73" t="s">
        <v>91</v>
      </c>
      <c r="E12" s="73" t="s">
        <v>100</v>
      </c>
      <c r="F12" s="74">
        <v>4.663015</v>
      </c>
      <c r="G12" s="75">
        <v>0</v>
      </c>
      <c r="H12" s="75">
        <v>4.663015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98</v>
      </c>
      <c r="B13" s="73" t="s">
        <v>99</v>
      </c>
      <c r="C13" s="73" t="s">
        <v>101</v>
      </c>
      <c r="D13" s="73" t="s">
        <v>91</v>
      </c>
      <c r="E13" s="73" t="s">
        <v>102</v>
      </c>
      <c r="F13" s="74">
        <v>1.87869</v>
      </c>
      <c r="G13" s="75">
        <v>0</v>
      </c>
      <c r="H13" s="75">
        <v>1.87869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103</v>
      </c>
      <c r="B14" s="73" t="s">
        <v>104</v>
      </c>
      <c r="C14" s="73" t="s">
        <v>90</v>
      </c>
      <c r="D14" s="73" t="s">
        <v>91</v>
      </c>
      <c r="E14" s="73" t="s">
        <v>105</v>
      </c>
      <c r="F14" s="74">
        <v>7.99374</v>
      </c>
      <c r="G14" s="75">
        <v>0</v>
      </c>
      <c r="H14" s="75">
        <v>7.99374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106</v>
      </c>
    </row>
    <row r="2" spans="1:10" ht="19.5" customHeight="1">
      <c r="A2" s="11" t="s">
        <v>107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108</v>
      </c>
      <c r="H4" s="91" t="s">
        <v>109</v>
      </c>
      <c r="I4" s="91" t="s">
        <v>110</v>
      </c>
      <c r="J4" s="92" t="s">
        <v>111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112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507.074154</v>
      </c>
      <c r="G7" s="104">
        <v>107.074154</v>
      </c>
      <c r="H7" s="104">
        <v>400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0</v>
      </c>
      <c r="F8" s="103">
        <f>SUM(G8:J8)</f>
        <v>507.074154</v>
      </c>
      <c r="G8" s="104">
        <v>107.074154</v>
      </c>
      <c r="H8" s="104">
        <v>400</v>
      </c>
      <c r="I8" s="104"/>
      <c r="J8" s="105"/>
    </row>
    <row r="9" spans="1:10" ht="19.5" customHeight="1">
      <c r="A9" s="101" t="s">
        <v>88</v>
      </c>
      <c r="B9" s="101" t="s">
        <v>89</v>
      </c>
      <c r="C9" s="101" t="s">
        <v>90</v>
      </c>
      <c r="D9" s="102" t="s">
        <v>91</v>
      </c>
      <c r="E9" s="102" t="s">
        <v>92</v>
      </c>
      <c r="F9" s="103">
        <f>SUM(G9:J9)</f>
        <v>476.55122900000003</v>
      </c>
      <c r="G9" s="104">
        <v>76.551229</v>
      </c>
      <c r="H9" s="104">
        <v>400</v>
      </c>
      <c r="I9" s="104"/>
      <c r="J9" s="105"/>
    </row>
    <row r="10" spans="1:10" ht="19.5" customHeight="1">
      <c r="A10" s="101" t="s">
        <v>93</v>
      </c>
      <c r="B10" s="101" t="s">
        <v>94</v>
      </c>
      <c r="C10" s="101" t="s">
        <v>94</v>
      </c>
      <c r="D10" s="102" t="s">
        <v>91</v>
      </c>
      <c r="E10" s="102" t="s">
        <v>95</v>
      </c>
      <c r="F10" s="103">
        <f>SUM(G10:J10)</f>
        <v>10.65832</v>
      </c>
      <c r="G10" s="104">
        <v>10.65832</v>
      </c>
      <c r="H10" s="104">
        <v>0</v>
      </c>
      <c r="I10" s="104"/>
      <c r="J10" s="105"/>
    </row>
    <row r="11" spans="1:10" ht="19.5" customHeight="1">
      <c r="A11" s="101" t="s">
        <v>93</v>
      </c>
      <c r="B11" s="101" t="s">
        <v>94</v>
      </c>
      <c r="C11" s="101" t="s">
        <v>96</v>
      </c>
      <c r="D11" s="102" t="s">
        <v>91</v>
      </c>
      <c r="E11" s="102" t="s">
        <v>97</v>
      </c>
      <c r="F11" s="103">
        <f>SUM(G11:J11)</f>
        <v>5.32916</v>
      </c>
      <c r="G11" s="104">
        <v>5.32916</v>
      </c>
      <c r="H11" s="104">
        <v>0</v>
      </c>
      <c r="I11" s="104"/>
      <c r="J11" s="105"/>
    </row>
    <row r="12" spans="1:10" ht="19.5" customHeight="1">
      <c r="A12" s="101" t="s">
        <v>98</v>
      </c>
      <c r="B12" s="101" t="s">
        <v>99</v>
      </c>
      <c r="C12" s="101" t="s">
        <v>90</v>
      </c>
      <c r="D12" s="102" t="s">
        <v>91</v>
      </c>
      <c r="E12" s="102" t="s">
        <v>100</v>
      </c>
      <c r="F12" s="103">
        <f>SUM(G12:J12)</f>
        <v>4.663015</v>
      </c>
      <c r="G12" s="104">
        <v>4.663015</v>
      </c>
      <c r="H12" s="104">
        <v>0</v>
      </c>
      <c r="I12" s="104"/>
      <c r="J12" s="105"/>
    </row>
    <row r="13" spans="1:10" ht="19.5" customHeight="1">
      <c r="A13" s="101" t="s">
        <v>98</v>
      </c>
      <c r="B13" s="101" t="s">
        <v>99</v>
      </c>
      <c r="C13" s="101" t="s">
        <v>101</v>
      </c>
      <c r="D13" s="102" t="s">
        <v>91</v>
      </c>
      <c r="E13" s="102" t="s">
        <v>102</v>
      </c>
      <c r="F13" s="103">
        <f>SUM(G13:J13)</f>
        <v>1.87869</v>
      </c>
      <c r="G13" s="104">
        <v>1.87869</v>
      </c>
      <c r="H13" s="104">
        <v>0</v>
      </c>
      <c r="I13" s="104"/>
      <c r="J13" s="105"/>
    </row>
    <row r="14" spans="1:10" ht="19.5" customHeight="1">
      <c r="A14" s="101" t="s">
        <v>103</v>
      </c>
      <c r="B14" s="101" t="s">
        <v>104</v>
      </c>
      <c r="C14" s="101" t="s">
        <v>90</v>
      </c>
      <c r="D14" s="102" t="s">
        <v>91</v>
      </c>
      <c r="E14" s="102" t="s">
        <v>105</v>
      </c>
      <c r="F14" s="103">
        <f>SUM(G14:J14)</f>
        <v>7.99374</v>
      </c>
      <c r="G14" s="104">
        <v>7.99374</v>
      </c>
      <c r="H14" s="104">
        <v>0</v>
      </c>
      <c r="I14" s="104"/>
      <c r="J14" s="105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113</v>
      </c>
    </row>
    <row r="2" spans="1:8" ht="20.25" customHeight="1">
      <c r="A2" s="11" t="s">
        <v>114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115</v>
      </c>
      <c r="C5" s="17" t="s">
        <v>9</v>
      </c>
      <c r="D5" s="18" t="s">
        <v>64</v>
      </c>
      <c r="E5" s="106" t="s">
        <v>116</v>
      </c>
      <c r="F5" s="19" t="s">
        <v>117</v>
      </c>
      <c r="G5" s="18" t="s">
        <v>118</v>
      </c>
      <c r="H5" s="107" t="s">
        <v>119</v>
      </c>
    </row>
    <row r="6" spans="1:8" ht="20.25" customHeight="1">
      <c r="A6" s="108" t="s">
        <v>120</v>
      </c>
      <c r="B6" s="21">
        <f>SUM(B7:B9)</f>
        <v>507.074154</v>
      </c>
      <c r="C6" s="109" t="s">
        <v>121</v>
      </c>
      <c r="D6" s="110">
        <f>SUM(E6,F6,G6,H6)</f>
        <v>507.07415399999996</v>
      </c>
      <c r="E6" s="110">
        <f>SUM(E7:E35)</f>
        <v>507.07415399999996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122</v>
      </c>
      <c r="B7" s="110">
        <v>507.074154</v>
      </c>
      <c r="C7" s="109" t="s">
        <v>123</v>
      </c>
      <c r="D7" s="26">
        <f aca="true" t="shared" si="0" ref="D7:D35">SUM(E7:H7)</f>
        <v>476.551229</v>
      </c>
      <c r="E7" s="110">
        <v>476.551229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124</v>
      </c>
      <c r="B8" s="112">
        <v>0</v>
      </c>
      <c r="C8" s="109" t="s">
        <v>125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126</v>
      </c>
      <c r="B9" s="24" t="s">
        <v>16</v>
      </c>
      <c r="C9" s="109" t="s">
        <v>127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128</v>
      </c>
      <c r="B10" s="113">
        <f>SUM(B11:B14)</f>
        <v>0</v>
      </c>
      <c r="C10" s="109" t="s">
        <v>129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122</v>
      </c>
      <c r="B11" s="112">
        <v>0</v>
      </c>
      <c r="C11" s="109" t="s">
        <v>130</v>
      </c>
      <c r="D11" s="26">
        <f t="shared" si="0"/>
        <v>0</v>
      </c>
      <c r="E11" s="112">
        <v>0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124</v>
      </c>
      <c r="B12" s="112">
        <v>0</v>
      </c>
      <c r="C12" s="109" t="s">
        <v>131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126</v>
      </c>
      <c r="B13" s="112" t="s">
        <v>16</v>
      </c>
      <c r="C13" s="109" t="s">
        <v>132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133</v>
      </c>
      <c r="B14" s="24"/>
      <c r="C14" s="109" t="s">
        <v>134</v>
      </c>
      <c r="D14" s="26">
        <f t="shared" si="0"/>
        <v>15.98748</v>
      </c>
      <c r="E14" s="112">
        <v>15.98748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135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136</v>
      </c>
      <c r="D16" s="26">
        <f t="shared" si="0"/>
        <v>6.541705</v>
      </c>
      <c r="E16" s="112">
        <v>6.541705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137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138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139</v>
      </c>
      <c r="D19" s="26">
        <f t="shared" si="0"/>
        <v>0</v>
      </c>
      <c r="E19" s="112">
        <v>0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140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141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142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143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144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145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146</v>
      </c>
      <c r="D26" s="26">
        <f t="shared" si="0"/>
        <v>7.99374</v>
      </c>
      <c r="E26" s="112">
        <v>7.99374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147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148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149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150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151</v>
      </c>
      <c r="D31" s="26">
        <f t="shared" si="0"/>
        <v>0</v>
      </c>
      <c r="E31" s="112">
        <v>0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152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153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154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155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156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507.074154</v>
      </c>
      <c r="C39" s="29" t="s">
        <v>60</v>
      </c>
      <c r="D39" s="26">
        <f>SUM(E39:H39)</f>
        <v>507.07415399999996</v>
      </c>
      <c r="E39" s="128">
        <f>SUM(E7:E37)</f>
        <v>507.07415399999996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157</v>
      </c>
    </row>
    <row r="2" spans="1:35" s="1" customFormat="1" ht="19.5" customHeight="1">
      <c r="A2" s="11" t="s">
        <v>158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159</v>
      </c>
      <c r="F4" s="50" t="s">
        <v>160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161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162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163</v>
      </c>
      <c r="H5" s="136"/>
      <c r="I5" s="136"/>
      <c r="J5" s="136" t="s">
        <v>164</v>
      </c>
      <c r="K5" s="136"/>
      <c r="L5" s="136"/>
      <c r="M5" s="136" t="s">
        <v>165</v>
      </c>
      <c r="N5" s="136"/>
      <c r="O5" s="136"/>
      <c r="P5" s="136" t="s">
        <v>64</v>
      </c>
      <c r="Q5" s="136" t="s">
        <v>163</v>
      </c>
      <c r="R5" s="136"/>
      <c r="S5" s="136"/>
      <c r="T5" s="136" t="s">
        <v>164</v>
      </c>
      <c r="U5" s="136"/>
      <c r="V5" s="136"/>
      <c r="W5" s="136" t="s">
        <v>165</v>
      </c>
      <c r="X5" s="136"/>
      <c r="Y5" s="136"/>
      <c r="Z5" s="136" t="s">
        <v>64</v>
      </c>
      <c r="AA5" s="136" t="s">
        <v>163</v>
      </c>
      <c r="AB5" s="136"/>
      <c r="AC5" s="136"/>
      <c r="AD5" s="136" t="s">
        <v>164</v>
      </c>
      <c r="AE5" s="136"/>
      <c r="AF5" s="136"/>
      <c r="AG5" s="136" t="s">
        <v>165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108</v>
      </c>
      <c r="I6" s="136" t="s">
        <v>109</v>
      </c>
      <c r="J6" s="136" t="s">
        <v>79</v>
      </c>
      <c r="K6" s="136" t="s">
        <v>108</v>
      </c>
      <c r="L6" s="136" t="s">
        <v>109</v>
      </c>
      <c r="M6" s="136" t="s">
        <v>79</v>
      </c>
      <c r="N6" s="136" t="s">
        <v>108</v>
      </c>
      <c r="O6" s="136" t="s">
        <v>109</v>
      </c>
      <c r="P6" s="136"/>
      <c r="Q6" s="136" t="s">
        <v>79</v>
      </c>
      <c r="R6" s="136" t="s">
        <v>108</v>
      </c>
      <c r="S6" s="136" t="s">
        <v>109</v>
      </c>
      <c r="T6" s="136" t="s">
        <v>79</v>
      </c>
      <c r="U6" s="136" t="s">
        <v>108</v>
      </c>
      <c r="V6" s="136" t="s">
        <v>109</v>
      </c>
      <c r="W6" s="136" t="s">
        <v>79</v>
      </c>
      <c r="X6" s="136" t="s">
        <v>108</v>
      </c>
      <c r="Y6" s="136" t="s">
        <v>109</v>
      </c>
      <c r="Z6" s="136"/>
      <c r="AA6" s="136" t="s">
        <v>79</v>
      </c>
      <c r="AB6" s="136" t="s">
        <v>108</v>
      </c>
      <c r="AC6" s="136" t="s">
        <v>109</v>
      </c>
      <c r="AD6" s="136" t="s">
        <v>79</v>
      </c>
      <c r="AE6" s="136" t="s">
        <v>108</v>
      </c>
      <c r="AF6" s="136" t="s">
        <v>109</v>
      </c>
      <c r="AG6" s="136" t="s">
        <v>79</v>
      </c>
      <c r="AH6" s="136" t="s">
        <v>108</v>
      </c>
      <c r="AI6" s="136" t="s">
        <v>109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507.074154</v>
      </c>
      <c r="F7" s="80">
        <f>SUM(G7,J7,M7)</f>
        <v>507.074154</v>
      </c>
      <c r="G7" s="80">
        <f>SUM(H7,I7)</f>
        <v>507.074154</v>
      </c>
      <c r="H7" s="80">
        <v>107.074154</v>
      </c>
      <c r="I7" s="80">
        <v>400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0</v>
      </c>
      <c r="E8" s="80">
        <f>SUM(F8,P8,Z8)</f>
        <v>507.074154</v>
      </c>
      <c r="F8" s="80">
        <f>SUM(G8,J8,M8)</f>
        <v>507.074154</v>
      </c>
      <c r="G8" s="80">
        <f>SUM(H8,I8)</f>
        <v>507.074154</v>
      </c>
      <c r="H8" s="80">
        <v>107.074154</v>
      </c>
      <c r="I8" s="80">
        <v>400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166</v>
      </c>
      <c r="B9" s="139" t="s">
        <v>16</v>
      </c>
      <c r="C9" s="139" t="s">
        <v>16</v>
      </c>
      <c r="D9" s="139" t="s">
        <v>167</v>
      </c>
      <c r="E9" s="80">
        <f>SUM(F9,P9,Z9)</f>
        <v>95.338954</v>
      </c>
      <c r="F9" s="80">
        <f>SUM(G9,J9,M9)</f>
        <v>95.338954</v>
      </c>
      <c r="G9" s="80">
        <f>SUM(H9,I9)</f>
        <v>95.338954</v>
      </c>
      <c r="H9" s="80">
        <v>95.338954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168</v>
      </c>
      <c r="B10" s="139" t="s">
        <v>90</v>
      </c>
      <c r="C10" s="139" t="s">
        <v>91</v>
      </c>
      <c r="D10" s="139" t="s">
        <v>169</v>
      </c>
      <c r="E10" s="80">
        <f>SUM(F10,P10,Z10)</f>
        <v>63.7441</v>
      </c>
      <c r="F10" s="80">
        <f>SUM(G10,J10,M10)</f>
        <v>63.7441</v>
      </c>
      <c r="G10" s="80">
        <f>SUM(H10,I10)</f>
        <v>63.7441</v>
      </c>
      <c r="H10" s="80">
        <v>63.7441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168</v>
      </c>
      <c r="B11" s="139" t="s">
        <v>104</v>
      </c>
      <c r="C11" s="139" t="s">
        <v>91</v>
      </c>
      <c r="D11" s="139" t="s">
        <v>170</v>
      </c>
      <c r="E11" s="80">
        <f>SUM(F11,P11,Z11)</f>
        <v>23.601114</v>
      </c>
      <c r="F11" s="80">
        <f>SUM(G11,J11,M11)</f>
        <v>23.601114</v>
      </c>
      <c r="G11" s="80">
        <f>SUM(H11,I11)</f>
        <v>23.601114</v>
      </c>
      <c r="H11" s="80">
        <v>23.601114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168</v>
      </c>
      <c r="B12" s="139" t="s">
        <v>101</v>
      </c>
      <c r="C12" s="139" t="s">
        <v>91</v>
      </c>
      <c r="D12" s="139" t="s">
        <v>171</v>
      </c>
      <c r="E12" s="80">
        <f>SUM(F12,P12,Z12)</f>
        <v>7.99374</v>
      </c>
      <c r="F12" s="80">
        <f>SUM(G12,J12,M12)</f>
        <v>7.99374</v>
      </c>
      <c r="G12" s="80">
        <f>SUM(H12,I12)</f>
        <v>7.99374</v>
      </c>
      <c r="H12" s="80">
        <v>7.99374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172</v>
      </c>
      <c r="B13" s="139" t="s">
        <v>16</v>
      </c>
      <c r="C13" s="139" t="s">
        <v>16</v>
      </c>
      <c r="D13" s="139" t="s">
        <v>173</v>
      </c>
      <c r="E13" s="80">
        <f>SUM(F13,P13,Z13)</f>
        <v>407.5776</v>
      </c>
      <c r="F13" s="80">
        <f>SUM(G13,J13,M13)</f>
        <v>407.5776</v>
      </c>
      <c r="G13" s="80">
        <f>SUM(H13,I13)</f>
        <v>407.5776</v>
      </c>
      <c r="H13" s="80">
        <v>7.5776</v>
      </c>
      <c r="I13" s="80">
        <v>400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174</v>
      </c>
      <c r="B14" s="139" t="s">
        <v>90</v>
      </c>
      <c r="C14" s="139" t="s">
        <v>91</v>
      </c>
      <c r="D14" s="139" t="s">
        <v>175</v>
      </c>
      <c r="E14" s="80">
        <f>SUM(F14,P14,Z14)</f>
        <v>406.7</v>
      </c>
      <c r="F14" s="80">
        <f>SUM(G14,J14,M14)</f>
        <v>406.7</v>
      </c>
      <c r="G14" s="80">
        <f>SUM(H14,I14)</f>
        <v>406.7</v>
      </c>
      <c r="H14" s="80">
        <v>6.7</v>
      </c>
      <c r="I14" s="80">
        <v>400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174</v>
      </c>
      <c r="B15" s="139" t="s">
        <v>94</v>
      </c>
      <c r="C15" s="139" t="s">
        <v>91</v>
      </c>
      <c r="D15" s="139" t="s">
        <v>176</v>
      </c>
      <c r="E15" s="80">
        <f>SUM(F15,P15,Z15)</f>
        <v>0.8776</v>
      </c>
      <c r="F15" s="80">
        <f>SUM(G15,J15,M15)</f>
        <v>0.8776</v>
      </c>
      <c r="G15" s="80">
        <f>SUM(H15,I15)</f>
        <v>0.8776</v>
      </c>
      <c r="H15" s="80">
        <v>0.8776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177</v>
      </c>
      <c r="B16" s="139" t="s">
        <v>16</v>
      </c>
      <c r="C16" s="139" t="s">
        <v>16</v>
      </c>
      <c r="D16" s="139" t="s">
        <v>178</v>
      </c>
      <c r="E16" s="80">
        <f>SUM(F16,P16,Z16)</f>
        <v>2.8704</v>
      </c>
      <c r="F16" s="80">
        <f>SUM(G16,J16,M16)</f>
        <v>2.8704</v>
      </c>
      <c r="G16" s="80">
        <f>SUM(H16,I16)</f>
        <v>2.8704</v>
      </c>
      <c r="H16" s="80">
        <v>2.8704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179</v>
      </c>
      <c r="B17" s="139" t="s">
        <v>90</v>
      </c>
      <c r="C17" s="139" t="s">
        <v>91</v>
      </c>
      <c r="D17" s="139" t="s">
        <v>180</v>
      </c>
      <c r="E17" s="80">
        <f>SUM(F17,P17,Z17)</f>
        <v>2.8704</v>
      </c>
      <c r="F17" s="80">
        <f>SUM(G17,J17,M17)</f>
        <v>2.8704</v>
      </c>
      <c r="G17" s="80">
        <f>SUM(H17,I17)</f>
        <v>2.8704</v>
      </c>
      <c r="H17" s="80">
        <v>2.8704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181</v>
      </c>
      <c r="B18" s="139" t="s">
        <v>16</v>
      </c>
      <c r="C18" s="139" t="s">
        <v>16</v>
      </c>
      <c r="D18" s="139" t="s">
        <v>182</v>
      </c>
      <c r="E18" s="80">
        <f>SUM(F18,P18,Z18)</f>
        <v>1.2872</v>
      </c>
      <c r="F18" s="80">
        <f>SUM(G18,J18,M18)</f>
        <v>1.2872</v>
      </c>
      <c r="G18" s="80">
        <f>SUM(H18,I18)</f>
        <v>1.2872</v>
      </c>
      <c r="H18" s="80">
        <v>1.2872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183</v>
      </c>
      <c r="B19" s="139" t="s">
        <v>90</v>
      </c>
      <c r="C19" s="139" t="s">
        <v>91</v>
      </c>
      <c r="D19" s="139" t="s">
        <v>184</v>
      </c>
      <c r="E19" s="80">
        <f>SUM(F19,P19,Z19)</f>
        <v>1.28</v>
      </c>
      <c r="F19" s="80">
        <f>SUM(G19,J19,M19)</f>
        <v>1.28</v>
      </c>
      <c r="G19" s="80">
        <f>SUM(H19,I19)</f>
        <v>1.28</v>
      </c>
      <c r="H19" s="80">
        <v>1.28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183</v>
      </c>
      <c r="B20" s="139" t="s">
        <v>94</v>
      </c>
      <c r="C20" s="139" t="s">
        <v>91</v>
      </c>
      <c r="D20" s="139" t="s">
        <v>185</v>
      </c>
      <c r="E20" s="80">
        <f>SUM(F20,P20,Z20)</f>
        <v>0.0072</v>
      </c>
      <c r="F20" s="80">
        <f>SUM(G20,J20,M20)</f>
        <v>0.0072</v>
      </c>
      <c r="G20" s="80">
        <f>SUM(H20,I20)</f>
        <v>0.0072</v>
      </c>
      <c r="H20" s="80">
        <v>0.0072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186</v>
      </c>
    </row>
    <row r="2" spans="1:111" ht="19.5" customHeight="1">
      <c r="A2" s="11" t="s">
        <v>187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3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40" t="s">
        <v>63</v>
      </c>
      <c r="B4" s="140"/>
      <c r="C4" s="140"/>
      <c r="D4" s="140"/>
      <c r="E4" s="136" t="s">
        <v>64</v>
      </c>
      <c r="F4" s="141" t="s">
        <v>188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189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190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 t="s">
        <v>191</v>
      </c>
      <c r="BI4" s="142"/>
      <c r="BJ4" s="142"/>
      <c r="BK4" s="142"/>
      <c r="BL4" s="142"/>
      <c r="BM4" s="142" t="s">
        <v>192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193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 t="s">
        <v>194</v>
      </c>
      <c r="CR4" s="142"/>
      <c r="CS4" s="142"/>
      <c r="CT4" s="142" t="s">
        <v>195</v>
      </c>
      <c r="CU4" s="142"/>
      <c r="CV4" s="142"/>
      <c r="CW4" s="142"/>
      <c r="CX4" s="142"/>
      <c r="CY4" s="142"/>
      <c r="CZ4" s="142" t="s">
        <v>196</v>
      </c>
      <c r="DA4" s="142"/>
      <c r="DB4" s="142"/>
      <c r="DC4" s="142" t="s">
        <v>197</v>
      </c>
      <c r="DD4" s="142"/>
      <c r="DE4" s="142"/>
      <c r="DF4" s="142"/>
      <c r="DG4" s="142"/>
    </row>
    <row r="5" spans="1:112" ht="19.5" customHeight="1">
      <c r="A5" s="140" t="s">
        <v>72</v>
      </c>
      <c r="B5" s="140"/>
      <c r="C5" s="140"/>
      <c r="D5" s="136" t="s">
        <v>74</v>
      </c>
      <c r="E5" s="136"/>
      <c r="F5" s="136" t="s">
        <v>79</v>
      </c>
      <c r="G5" s="136" t="s">
        <v>198</v>
      </c>
      <c r="H5" s="136" t="s">
        <v>199</v>
      </c>
      <c r="I5" s="136" t="s">
        <v>200</v>
      </c>
      <c r="J5" s="136" t="s">
        <v>201</v>
      </c>
      <c r="K5" s="136" t="s">
        <v>202</v>
      </c>
      <c r="L5" s="136" t="s">
        <v>203</v>
      </c>
      <c r="M5" s="136" t="s">
        <v>204</v>
      </c>
      <c r="N5" s="136" t="s">
        <v>205</v>
      </c>
      <c r="O5" s="136" t="s">
        <v>206</v>
      </c>
      <c r="P5" s="136" t="s">
        <v>207</v>
      </c>
      <c r="Q5" s="136" t="s">
        <v>208</v>
      </c>
      <c r="R5" s="136" t="s">
        <v>209</v>
      </c>
      <c r="S5" s="136" t="s">
        <v>210</v>
      </c>
      <c r="T5" s="136" t="s">
        <v>79</v>
      </c>
      <c r="U5" s="136" t="s">
        <v>211</v>
      </c>
      <c r="V5" s="136" t="s">
        <v>212</v>
      </c>
      <c r="W5" s="136" t="s">
        <v>213</v>
      </c>
      <c r="X5" s="136" t="s">
        <v>214</v>
      </c>
      <c r="Y5" s="136" t="s">
        <v>215</v>
      </c>
      <c r="Z5" s="136" t="s">
        <v>216</v>
      </c>
      <c r="AA5" s="136" t="s">
        <v>217</v>
      </c>
      <c r="AB5" s="136" t="s">
        <v>218</v>
      </c>
      <c r="AC5" s="136" t="s">
        <v>219</v>
      </c>
      <c r="AD5" s="136" t="s">
        <v>220</v>
      </c>
      <c r="AE5" s="136" t="s">
        <v>221</v>
      </c>
      <c r="AF5" s="136" t="s">
        <v>222</v>
      </c>
      <c r="AG5" s="136" t="s">
        <v>223</v>
      </c>
      <c r="AH5" s="136" t="s">
        <v>224</v>
      </c>
      <c r="AI5" s="136" t="s">
        <v>225</v>
      </c>
      <c r="AJ5" s="136" t="s">
        <v>226</v>
      </c>
      <c r="AK5" s="136" t="s">
        <v>227</v>
      </c>
      <c r="AL5" s="136" t="s">
        <v>228</v>
      </c>
      <c r="AM5" s="136" t="s">
        <v>229</v>
      </c>
      <c r="AN5" s="136" t="s">
        <v>230</v>
      </c>
      <c r="AO5" s="136" t="s">
        <v>231</v>
      </c>
      <c r="AP5" s="136" t="s">
        <v>232</v>
      </c>
      <c r="AQ5" s="136" t="s">
        <v>233</v>
      </c>
      <c r="AR5" s="136" t="s">
        <v>234</v>
      </c>
      <c r="AS5" s="136" t="s">
        <v>235</v>
      </c>
      <c r="AT5" s="136" t="s">
        <v>236</v>
      </c>
      <c r="AU5" s="136" t="s">
        <v>237</v>
      </c>
      <c r="AV5" s="136" t="s">
        <v>79</v>
      </c>
      <c r="AW5" s="136" t="s">
        <v>238</v>
      </c>
      <c r="AX5" s="136" t="s">
        <v>239</v>
      </c>
      <c r="AY5" s="136" t="s">
        <v>240</v>
      </c>
      <c r="AZ5" s="136" t="s">
        <v>241</v>
      </c>
      <c r="BA5" s="136" t="s">
        <v>242</v>
      </c>
      <c r="BB5" s="136" t="s">
        <v>243</v>
      </c>
      <c r="BC5" s="136" t="s">
        <v>209</v>
      </c>
      <c r="BD5" s="136" t="s">
        <v>244</v>
      </c>
      <c r="BE5" s="136" t="s">
        <v>245</v>
      </c>
      <c r="BF5" s="136" t="s">
        <v>246</v>
      </c>
      <c r="BG5" s="136" t="s">
        <v>247</v>
      </c>
      <c r="BH5" s="136" t="s">
        <v>79</v>
      </c>
      <c r="BI5" s="136" t="s">
        <v>248</v>
      </c>
      <c r="BJ5" s="136" t="s">
        <v>249</v>
      </c>
      <c r="BK5" s="136" t="s">
        <v>250</v>
      </c>
      <c r="BL5" s="136" t="s">
        <v>251</v>
      </c>
      <c r="BM5" s="136" t="s">
        <v>79</v>
      </c>
      <c r="BN5" s="136" t="s">
        <v>252</v>
      </c>
      <c r="BO5" s="136" t="s">
        <v>253</v>
      </c>
      <c r="BP5" s="136" t="s">
        <v>254</v>
      </c>
      <c r="BQ5" s="136" t="s">
        <v>255</v>
      </c>
      <c r="BR5" s="136" t="s">
        <v>256</v>
      </c>
      <c r="BS5" s="136" t="s">
        <v>257</v>
      </c>
      <c r="BT5" s="136" t="s">
        <v>258</v>
      </c>
      <c r="BU5" s="136" t="s">
        <v>259</v>
      </c>
      <c r="BV5" s="136" t="s">
        <v>260</v>
      </c>
      <c r="BW5" s="136" t="s">
        <v>261</v>
      </c>
      <c r="BX5" s="136" t="s">
        <v>262</v>
      </c>
      <c r="BY5" s="136" t="s">
        <v>263</v>
      </c>
      <c r="BZ5" s="136" t="s">
        <v>79</v>
      </c>
      <c r="CA5" s="136" t="s">
        <v>252</v>
      </c>
      <c r="CB5" s="136" t="s">
        <v>253</v>
      </c>
      <c r="CC5" s="136" t="s">
        <v>254</v>
      </c>
      <c r="CD5" s="136" t="s">
        <v>255</v>
      </c>
      <c r="CE5" s="136" t="s">
        <v>256</v>
      </c>
      <c r="CF5" s="136" t="s">
        <v>257</v>
      </c>
      <c r="CG5" s="136" t="s">
        <v>258</v>
      </c>
      <c r="CH5" s="136" t="s">
        <v>264</v>
      </c>
      <c r="CI5" s="136" t="s">
        <v>265</v>
      </c>
      <c r="CJ5" s="136" t="s">
        <v>266</v>
      </c>
      <c r="CK5" s="136" t="s">
        <v>267</v>
      </c>
      <c r="CL5" s="136" t="s">
        <v>259</v>
      </c>
      <c r="CM5" s="136" t="s">
        <v>260</v>
      </c>
      <c r="CN5" s="136" t="s">
        <v>268</v>
      </c>
      <c r="CO5" s="136" t="s">
        <v>262</v>
      </c>
      <c r="CP5" s="136" t="s">
        <v>193</v>
      </c>
      <c r="CQ5" s="136" t="s">
        <v>79</v>
      </c>
      <c r="CR5" s="136" t="s">
        <v>269</v>
      </c>
      <c r="CS5" s="136" t="s">
        <v>270</v>
      </c>
      <c r="CT5" s="136" t="s">
        <v>79</v>
      </c>
      <c r="CU5" s="136" t="s">
        <v>269</v>
      </c>
      <c r="CV5" s="136" t="s">
        <v>271</v>
      </c>
      <c r="CW5" s="136" t="s">
        <v>272</v>
      </c>
      <c r="CX5" s="136" t="s">
        <v>273</v>
      </c>
      <c r="CY5" s="136" t="s">
        <v>270</v>
      </c>
      <c r="CZ5" s="136" t="s">
        <v>79</v>
      </c>
      <c r="DA5" s="136" t="s">
        <v>196</v>
      </c>
      <c r="DB5" s="136" t="s">
        <v>274</v>
      </c>
      <c r="DC5" s="136" t="s">
        <v>79</v>
      </c>
      <c r="DD5" s="136" t="s">
        <v>275</v>
      </c>
      <c r="DE5" s="136" t="s">
        <v>276</v>
      </c>
      <c r="DF5" s="136" t="s">
        <v>277</v>
      </c>
      <c r="DG5" s="136" t="s">
        <v>197</v>
      </c>
    </row>
    <row r="6" spans="1:111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278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SUM(F7,T7,AV7,BH7,BM7,BZ7,CQ7,CT7,CZ7,DC7)</f>
        <v>507.074154</v>
      </c>
      <c r="F7" s="80">
        <v>98.209354</v>
      </c>
      <c r="G7" s="80">
        <v>29.226</v>
      </c>
      <c r="H7" s="80">
        <v>32.0826</v>
      </c>
      <c r="I7" s="80">
        <v>2.4355</v>
      </c>
      <c r="J7" s="80">
        <v>0</v>
      </c>
      <c r="K7" s="80">
        <v>2.8704</v>
      </c>
      <c r="L7" s="80">
        <v>10.65832</v>
      </c>
      <c r="M7" s="80">
        <v>5.32916</v>
      </c>
      <c r="N7" s="80">
        <v>4.663015</v>
      </c>
      <c r="O7" s="80">
        <v>1.87869</v>
      </c>
      <c r="P7" s="80">
        <v>1.071929</v>
      </c>
      <c r="Q7" s="80">
        <v>7.99374</v>
      </c>
      <c r="R7" s="80">
        <v>0</v>
      </c>
      <c r="S7" s="80">
        <v>0</v>
      </c>
      <c r="T7" s="80">
        <v>407.5776</v>
      </c>
      <c r="U7" s="80">
        <v>1.2</v>
      </c>
      <c r="V7" s="80">
        <v>0.5</v>
      </c>
      <c r="W7" s="80">
        <v>0</v>
      </c>
      <c r="X7" s="80">
        <v>0</v>
      </c>
      <c r="Y7" s="80">
        <v>0</v>
      </c>
      <c r="Z7" s="80">
        <v>0.5</v>
      </c>
      <c r="AA7" s="80">
        <v>1.2</v>
      </c>
      <c r="AB7" s="80">
        <v>0.2</v>
      </c>
      <c r="AC7" s="80">
        <v>0</v>
      </c>
      <c r="AD7" s="80">
        <v>3.1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0.8776</v>
      </c>
      <c r="AO7" s="80">
        <v>0</v>
      </c>
      <c r="AP7" s="80">
        <v>400</v>
      </c>
      <c r="AQ7" s="80">
        <v>0</v>
      </c>
      <c r="AR7" s="80">
        <v>0</v>
      </c>
      <c r="AS7" s="80">
        <v>0</v>
      </c>
      <c r="AT7" s="80">
        <v>0</v>
      </c>
      <c r="AU7" s="80">
        <v>0</v>
      </c>
      <c r="AV7" s="80">
        <v>1.2872</v>
      </c>
      <c r="AW7" s="80">
        <v>0</v>
      </c>
      <c r="AX7" s="80">
        <v>0.0072</v>
      </c>
      <c r="AY7" s="80">
        <v>0</v>
      </c>
      <c r="AZ7" s="80">
        <v>0</v>
      </c>
      <c r="BA7" s="80">
        <v>1.28</v>
      </c>
      <c r="BB7" s="80">
        <v>0</v>
      </c>
      <c r="BC7" s="80">
        <v>0</v>
      </c>
      <c r="BD7" s="80">
        <v>0</v>
      </c>
      <c r="BE7" s="80">
        <v>0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279</v>
      </c>
      <c r="E8" s="80">
        <f>SUM(F8,T8,AV8,BH8,BM8,BZ8,CQ8,CT8,CZ8,DC8)</f>
        <v>476.55122900000003</v>
      </c>
      <c r="F8" s="80">
        <v>67.686429</v>
      </c>
      <c r="G8" s="80">
        <v>29.226</v>
      </c>
      <c r="H8" s="80">
        <v>32.0826</v>
      </c>
      <c r="I8" s="80">
        <v>2.4355</v>
      </c>
      <c r="J8" s="80">
        <v>0</v>
      </c>
      <c r="K8" s="80">
        <v>2.8704</v>
      </c>
      <c r="L8" s="80">
        <v>0</v>
      </c>
      <c r="M8" s="80">
        <v>0</v>
      </c>
      <c r="N8" s="80">
        <v>0</v>
      </c>
      <c r="O8" s="80">
        <v>0</v>
      </c>
      <c r="P8" s="80">
        <v>1.071929</v>
      </c>
      <c r="Q8" s="80">
        <v>0</v>
      </c>
      <c r="R8" s="80">
        <v>0</v>
      </c>
      <c r="S8" s="80">
        <v>0</v>
      </c>
      <c r="T8" s="80">
        <v>407.5776</v>
      </c>
      <c r="U8" s="80">
        <v>1.2</v>
      </c>
      <c r="V8" s="80">
        <v>0.5</v>
      </c>
      <c r="W8" s="80">
        <v>0</v>
      </c>
      <c r="X8" s="80">
        <v>0</v>
      </c>
      <c r="Y8" s="80">
        <v>0</v>
      </c>
      <c r="Z8" s="80">
        <v>0.5</v>
      </c>
      <c r="AA8" s="80">
        <v>1.2</v>
      </c>
      <c r="AB8" s="80">
        <v>0.2</v>
      </c>
      <c r="AC8" s="80">
        <v>0</v>
      </c>
      <c r="AD8" s="80">
        <v>3.1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0.8776</v>
      </c>
      <c r="AO8" s="80">
        <v>0</v>
      </c>
      <c r="AP8" s="80">
        <v>400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1.2872</v>
      </c>
      <c r="AW8" s="80">
        <v>0</v>
      </c>
      <c r="AX8" s="80">
        <v>0.0072</v>
      </c>
      <c r="AY8" s="80">
        <v>0</v>
      </c>
      <c r="AZ8" s="80">
        <v>0</v>
      </c>
      <c r="BA8" s="80">
        <v>1.28</v>
      </c>
      <c r="BB8" s="80">
        <v>0</v>
      </c>
      <c r="BC8" s="80">
        <v>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280</v>
      </c>
      <c r="E9" s="80">
        <f>SUM(F9,T9,AV9,BH9,BM9,BZ9,CQ9,CT9,CZ9,DC9)</f>
        <v>476.55122900000003</v>
      </c>
      <c r="F9" s="80">
        <v>67.686429</v>
      </c>
      <c r="G9" s="80">
        <v>29.226</v>
      </c>
      <c r="H9" s="80">
        <v>32.0826</v>
      </c>
      <c r="I9" s="80">
        <v>2.4355</v>
      </c>
      <c r="J9" s="80">
        <v>0</v>
      </c>
      <c r="K9" s="80">
        <v>2.8704</v>
      </c>
      <c r="L9" s="80">
        <v>0</v>
      </c>
      <c r="M9" s="80">
        <v>0</v>
      </c>
      <c r="N9" s="80">
        <v>0</v>
      </c>
      <c r="O9" s="80">
        <v>0</v>
      </c>
      <c r="P9" s="80">
        <v>1.071929</v>
      </c>
      <c r="Q9" s="80">
        <v>0</v>
      </c>
      <c r="R9" s="80">
        <v>0</v>
      </c>
      <c r="S9" s="80">
        <v>0</v>
      </c>
      <c r="T9" s="80">
        <v>407.5776</v>
      </c>
      <c r="U9" s="80">
        <v>1.2</v>
      </c>
      <c r="V9" s="80">
        <v>0.5</v>
      </c>
      <c r="W9" s="80">
        <v>0</v>
      </c>
      <c r="X9" s="80">
        <v>0</v>
      </c>
      <c r="Y9" s="80">
        <v>0</v>
      </c>
      <c r="Z9" s="80">
        <v>0.5</v>
      </c>
      <c r="AA9" s="80">
        <v>1.2</v>
      </c>
      <c r="AB9" s="80">
        <v>0.2</v>
      </c>
      <c r="AC9" s="80">
        <v>0</v>
      </c>
      <c r="AD9" s="80">
        <v>3.1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0.8776</v>
      </c>
      <c r="AO9" s="80">
        <v>0</v>
      </c>
      <c r="AP9" s="80">
        <v>400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1.2872</v>
      </c>
      <c r="AW9" s="80">
        <v>0</v>
      </c>
      <c r="AX9" s="80">
        <v>0.0072</v>
      </c>
      <c r="AY9" s="80">
        <v>0</v>
      </c>
      <c r="AZ9" s="80">
        <v>0</v>
      </c>
      <c r="BA9" s="80">
        <v>1.28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9" t="s">
        <v>88</v>
      </c>
      <c r="B10" s="139" t="s">
        <v>89</v>
      </c>
      <c r="C10" s="139" t="s">
        <v>90</v>
      </c>
      <c r="D10" s="139" t="s">
        <v>281</v>
      </c>
      <c r="E10" s="80">
        <f>SUM(F10,T10,AV10,BH10,BM10,BZ10,CQ10,CT10,CZ10,DC10)</f>
        <v>476.55122900000003</v>
      </c>
      <c r="F10" s="80">
        <v>67.686429</v>
      </c>
      <c r="G10" s="80">
        <v>29.226</v>
      </c>
      <c r="H10" s="80">
        <v>32.0826</v>
      </c>
      <c r="I10" s="80">
        <v>2.4355</v>
      </c>
      <c r="J10" s="80">
        <v>0</v>
      </c>
      <c r="K10" s="80">
        <v>2.8704</v>
      </c>
      <c r="L10" s="80">
        <v>0</v>
      </c>
      <c r="M10" s="80">
        <v>0</v>
      </c>
      <c r="N10" s="80">
        <v>0</v>
      </c>
      <c r="O10" s="80">
        <v>0</v>
      </c>
      <c r="P10" s="80">
        <v>1.071929</v>
      </c>
      <c r="Q10" s="80">
        <v>0</v>
      </c>
      <c r="R10" s="80">
        <v>0</v>
      </c>
      <c r="S10" s="80">
        <v>0</v>
      </c>
      <c r="T10" s="80">
        <v>407.5776</v>
      </c>
      <c r="U10" s="80">
        <v>1.2</v>
      </c>
      <c r="V10" s="80">
        <v>0.5</v>
      </c>
      <c r="W10" s="80">
        <v>0</v>
      </c>
      <c r="X10" s="80">
        <v>0</v>
      </c>
      <c r="Y10" s="80">
        <v>0</v>
      </c>
      <c r="Z10" s="80">
        <v>0.5</v>
      </c>
      <c r="AA10" s="80">
        <v>1.2</v>
      </c>
      <c r="AB10" s="80">
        <v>0.2</v>
      </c>
      <c r="AC10" s="80">
        <v>0</v>
      </c>
      <c r="AD10" s="80">
        <v>3.1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0.8776</v>
      </c>
      <c r="AO10" s="80">
        <v>0</v>
      </c>
      <c r="AP10" s="80">
        <v>400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1.2872</v>
      </c>
      <c r="AW10" s="80">
        <v>0</v>
      </c>
      <c r="AX10" s="80">
        <v>0.0072</v>
      </c>
      <c r="AY10" s="80">
        <v>0</v>
      </c>
      <c r="AZ10" s="80">
        <v>0</v>
      </c>
      <c r="BA10" s="80">
        <v>1.28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9" t="s">
        <v>16</v>
      </c>
      <c r="B11" s="139" t="s">
        <v>16</v>
      </c>
      <c r="C11" s="139" t="s">
        <v>16</v>
      </c>
      <c r="D11" s="139" t="s">
        <v>282</v>
      </c>
      <c r="E11" s="80">
        <f>SUM(F11,T11,AV11,BH11,BM11,BZ11,CQ11,CT11,CZ11,DC11)</f>
        <v>15.98748</v>
      </c>
      <c r="F11" s="80">
        <v>15.98748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10.65832</v>
      </c>
      <c r="M11" s="80">
        <v>5.32916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283</v>
      </c>
      <c r="E12" s="80">
        <f>SUM(F12,T12,AV12,BH12,BM12,BZ12,CQ12,CT12,CZ12,DC12)</f>
        <v>15.98748</v>
      </c>
      <c r="F12" s="80">
        <v>15.98748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10.65832</v>
      </c>
      <c r="M12" s="80">
        <v>5.32916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9" t="s">
        <v>93</v>
      </c>
      <c r="B13" s="139" t="s">
        <v>94</v>
      </c>
      <c r="C13" s="139" t="s">
        <v>94</v>
      </c>
      <c r="D13" s="139" t="s">
        <v>284</v>
      </c>
      <c r="E13" s="80">
        <f>SUM(F13,T13,AV13,BH13,BM13,BZ13,CQ13,CT13,CZ13,DC13)</f>
        <v>10.65832</v>
      </c>
      <c r="F13" s="80">
        <v>10.65832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10.65832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9" t="s">
        <v>93</v>
      </c>
      <c r="B14" s="139" t="s">
        <v>94</v>
      </c>
      <c r="C14" s="139" t="s">
        <v>96</v>
      </c>
      <c r="D14" s="139" t="s">
        <v>285</v>
      </c>
      <c r="E14" s="80">
        <f>SUM(F14,T14,AV14,BH14,BM14,BZ14,CQ14,CT14,CZ14,DC14)</f>
        <v>5.32916</v>
      </c>
      <c r="F14" s="80">
        <v>5.32916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5.32916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9" t="s">
        <v>16</v>
      </c>
      <c r="B15" s="139" t="s">
        <v>16</v>
      </c>
      <c r="C15" s="139" t="s">
        <v>16</v>
      </c>
      <c r="D15" s="139" t="s">
        <v>286</v>
      </c>
      <c r="E15" s="80">
        <f>SUM(F15,T15,AV15,BH15,BM15,BZ15,CQ15,CT15,CZ15,DC15)</f>
        <v>6.541705</v>
      </c>
      <c r="F15" s="80">
        <v>6.541705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4.663015</v>
      </c>
      <c r="O15" s="80">
        <v>1.87869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9" t="s">
        <v>16</v>
      </c>
      <c r="B16" s="139" t="s">
        <v>16</v>
      </c>
      <c r="C16" s="139" t="s">
        <v>16</v>
      </c>
      <c r="D16" s="139" t="s">
        <v>287</v>
      </c>
      <c r="E16" s="80">
        <f>SUM(F16,T16,AV16,BH16,BM16,BZ16,CQ16,CT16,CZ16,DC16)</f>
        <v>6.541705</v>
      </c>
      <c r="F16" s="80">
        <v>6.541705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4.663015</v>
      </c>
      <c r="O16" s="80">
        <v>1.87869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9" t="s">
        <v>98</v>
      </c>
      <c r="B17" s="139" t="s">
        <v>99</v>
      </c>
      <c r="C17" s="139" t="s">
        <v>90</v>
      </c>
      <c r="D17" s="139" t="s">
        <v>288</v>
      </c>
      <c r="E17" s="80">
        <f>SUM(F17,T17,AV17,BH17,BM17,BZ17,CQ17,CT17,CZ17,DC17)</f>
        <v>4.663015</v>
      </c>
      <c r="F17" s="80">
        <v>4.663015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4.663015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9" t="s">
        <v>98</v>
      </c>
      <c r="B18" s="139" t="s">
        <v>99</v>
      </c>
      <c r="C18" s="139" t="s">
        <v>101</v>
      </c>
      <c r="D18" s="139" t="s">
        <v>289</v>
      </c>
      <c r="E18" s="80">
        <f>SUM(F18,T18,AV18,BH18,BM18,BZ18,CQ18,CT18,CZ18,DC18)</f>
        <v>1.87869</v>
      </c>
      <c r="F18" s="80">
        <v>1.87869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1.87869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9" t="s">
        <v>16</v>
      </c>
      <c r="B19" s="139" t="s">
        <v>16</v>
      </c>
      <c r="C19" s="139" t="s">
        <v>16</v>
      </c>
      <c r="D19" s="139" t="s">
        <v>290</v>
      </c>
      <c r="E19" s="80">
        <f>SUM(F19,T19,AV19,BH19,BM19,BZ19,CQ19,CT19,CZ19,DC19)</f>
        <v>7.99374</v>
      </c>
      <c r="F19" s="80">
        <v>7.99374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7.99374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9" t="s">
        <v>16</v>
      </c>
      <c r="B20" s="139" t="s">
        <v>16</v>
      </c>
      <c r="C20" s="139" t="s">
        <v>16</v>
      </c>
      <c r="D20" s="139" t="s">
        <v>291</v>
      </c>
      <c r="E20" s="80">
        <f>SUM(F20,T20,AV20,BH20,BM20,BZ20,CQ20,CT20,CZ20,DC20)</f>
        <v>7.99374</v>
      </c>
      <c r="F20" s="80">
        <v>7.99374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7.99374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9" t="s">
        <v>103</v>
      </c>
      <c r="B21" s="139" t="s">
        <v>104</v>
      </c>
      <c r="C21" s="139" t="s">
        <v>90</v>
      </c>
      <c r="D21" s="139" t="s">
        <v>171</v>
      </c>
      <c r="E21" s="80">
        <f>SUM(F21,T21,AV21,BH21,BM21,BZ21,CQ21,CT21,CZ21,DC21)</f>
        <v>7.99374</v>
      </c>
      <c r="F21" s="80">
        <v>7.99374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7.99374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292</v>
      </c>
    </row>
    <row r="2" spans="1:7" ht="25.5" customHeight="1">
      <c r="A2" s="11" t="s">
        <v>293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294</v>
      </c>
      <c r="B4" s="147"/>
      <c r="C4" s="147"/>
      <c r="D4" s="148"/>
      <c r="E4" s="48" t="s">
        <v>108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295</v>
      </c>
      <c r="E5" s="53" t="s">
        <v>64</v>
      </c>
      <c r="F5" s="151" t="s">
        <v>296</v>
      </c>
      <c r="G5" s="152" t="s">
        <v>297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107.074154</v>
      </c>
      <c r="F7" s="78">
        <v>99.496554</v>
      </c>
      <c r="G7" s="80">
        <v>7.5776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0</v>
      </c>
      <c r="E8" s="159">
        <v>107.074154</v>
      </c>
      <c r="F8" s="78">
        <v>99.496554</v>
      </c>
      <c r="G8" s="80">
        <v>7.5776</v>
      </c>
    </row>
    <row r="9" spans="1:7" ht="19.5" customHeight="1">
      <c r="A9" s="73" t="s">
        <v>298</v>
      </c>
      <c r="B9" s="157" t="s">
        <v>16</v>
      </c>
      <c r="C9" s="158" t="s">
        <v>16</v>
      </c>
      <c r="D9" s="73" t="s">
        <v>299</v>
      </c>
      <c r="E9" s="159">
        <v>98.209354</v>
      </c>
      <c r="F9" s="78">
        <v>98.209354</v>
      </c>
      <c r="G9" s="80">
        <v>0</v>
      </c>
    </row>
    <row r="10" spans="1:7" ht="19.5" customHeight="1">
      <c r="A10" s="73" t="s">
        <v>300</v>
      </c>
      <c r="B10" s="157" t="s">
        <v>90</v>
      </c>
      <c r="C10" s="158" t="s">
        <v>91</v>
      </c>
      <c r="D10" s="73" t="s">
        <v>301</v>
      </c>
      <c r="E10" s="159">
        <v>29.226</v>
      </c>
      <c r="F10" s="78">
        <v>29.226</v>
      </c>
      <c r="G10" s="80">
        <v>0</v>
      </c>
    </row>
    <row r="11" spans="1:7" ht="19.5" customHeight="1">
      <c r="A11" s="73" t="s">
        <v>300</v>
      </c>
      <c r="B11" s="157" t="s">
        <v>104</v>
      </c>
      <c r="C11" s="158" t="s">
        <v>91</v>
      </c>
      <c r="D11" s="73" t="s">
        <v>302</v>
      </c>
      <c r="E11" s="159">
        <v>32.0826</v>
      </c>
      <c r="F11" s="78">
        <v>32.0826</v>
      </c>
      <c r="G11" s="80">
        <v>0</v>
      </c>
    </row>
    <row r="12" spans="1:7" ht="19.5" customHeight="1">
      <c r="A12" s="73" t="s">
        <v>300</v>
      </c>
      <c r="B12" s="157" t="s">
        <v>101</v>
      </c>
      <c r="C12" s="158" t="s">
        <v>91</v>
      </c>
      <c r="D12" s="73" t="s">
        <v>303</v>
      </c>
      <c r="E12" s="159">
        <v>2.4355</v>
      </c>
      <c r="F12" s="78">
        <v>2.4355</v>
      </c>
      <c r="G12" s="80">
        <v>0</v>
      </c>
    </row>
    <row r="13" spans="1:7" ht="19.5" customHeight="1">
      <c r="A13" s="73" t="s">
        <v>300</v>
      </c>
      <c r="B13" s="157" t="s">
        <v>304</v>
      </c>
      <c r="C13" s="158" t="s">
        <v>91</v>
      </c>
      <c r="D13" s="73" t="s">
        <v>305</v>
      </c>
      <c r="E13" s="159">
        <v>2.8704</v>
      </c>
      <c r="F13" s="78">
        <v>2.8704</v>
      </c>
      <c r="G13" s="80">
        <v>0</v>
      </c>
    </row>
    <row r="14" spans="1:7" ht="19.5" customHeight="1">
      <c r="A14" s="73" t="s">
        <v>300</v>
      </c>
      <c r="B14" s="157" t="s">
        <v>306</v>
      </c>
      <c r="C14" s="158" t="s">
        <v>91</v>
      </c>
      <c r="D14" s="73" t="s">
        <v>307</v>
      </c>
      <c r="E14" s="159">
        <v>10.65832</v>
      </c>
      <c r="F14" s="78">
        <v>10.65832</v>
      </c>
      <c r="G14" s="80">
        <v>0</v>
      </c>
    </row>
    <row r="15" spans="1:7" ht="19.5" customHeight="1">
      <c r="A15" s="73" t="s">
        <v>300</v>
      </c>
      <c r="B15" s="157" t="s">
        <v>308</v>
      </c>
      <c r="C15" s="158" t="s">
        <v>91</v>
      </c>
      <c r="D15" s="73" t="s">
        <v>309</v>
      </c>
      <c r="E15" s="159">
        <v>5.32916</v>
      </c>
      <c r="F15" s="78">
        <v>5.32916</v>
      </c>
      <c r="G15" s="80">
        <v>0</v>
      </c>
    </row>
    <row r="16" spans="1:7" ht="19.5" customHeight="1">
      <c r="A16" s="73" t="s">
        <v>300</v>
      </c>
      <c r="B16" s="157" t="s">
        <v>310</v>
      </c>
      <c r="C16" s="158" t="s">
        <v>91</v>
      </c>
      <c r="D16" s="73" t="s">
        <v>311</v>
      </c>
      <c r="E16" s="159">
        <v>4.663015</v>
      </c>
      <c r="F16" s="78">
        <v>4.663015</v>
      </c>
      <c r="G16" s="80">
        <v>0</v>
      </c>
    </row>
    <row r="17" spans="1:7" ht="19.5" customHeight="1">
      <c r="A17" s="73" t="s">
        <v>300</v>
      </c>
      <c r="B17" s="157" t="s">
        <v>99</v>
      </c>
      <c r="C17" s="158" t="s">
        <v>91</v>
      </c>
      <c r="D17" s="73" t="s">
        <v>312</v>
      </c>
      <c r="E17" s="159">
        <v>1.87869</v>
      </c>
      <c r="F17" s="78">
        <v>1.87869</v>
      </c>
      <c r="G17" s="80">
        <v>0</v>
      </c>
    </row>
    <row r="18" spans="1:7" ht="19.5" customHeight="1">
      <c r="A18" s="73" t="s">
        <v>300</v>
      </c>
      <c r="B18" s="157" t="s">
        <v>313</v>
      </c>
      <c r="C18" s="158" t="s">
        <v>91</v>
      </c>
      <c r="D18" s="73" t="s">
        <v>314</v>
      </c>
      <c r="E18" s="159">
        <v>1.071929</v>
      </c>
      <c r="F18" s="78">
        <v>1.071929</v>
      </c>
      <c r="G18" s="80">
        <v>0</v>
      </c>
    </row>
    <row r="19" spans="1:7" ht="19.5" customHeight="1">
      <c r="A19" s="73" t="s">
        <v>300</v>
      </c>
      <c r="B19" s="157" t="s">
        <v>315</v>
      </c>
      <c r="C19" s="158" t="s">
        <v>91</v>
      </c>
      <c r="D19" s="73" t="s">
        <v>171</v>
      </c>
      <c r="E19" s="159">
        <v>7.99374</v>
      </c>
      <c r="F19" s="78">
        <v>7.99374</v>
      </c>
      <c r="G19" s="80">
        <v>0</v>
      </c>
    </row>
    <row r="20" spans="1:7" ht="19.5" customHeight="1">
      <c r="A20" s="73" t="s">
        <v>316</v>
      </c>
      <c r="B20" s="157" t="s">
        <v>16</v>
      </c>
      <c r="C20" s="158" t="s">
        <v>16</v>
      </c>
      <c r="D20" s="73" t="s">
        <v>317</v>
      </c>
      <c r="E20" s="159">
        <v>7.5776</v>
      </c>
      <c r="F20" s="78">
        <v>0</v>
      </c>
      <c r="G20" s="80">
        <v>7.5776</v>
      </c>
    </row>
    <row r="21" spans="1:7" ht="19.5" customHeight="1">
      <c r="A21" s="73" t="s">
        <v>318</v>
      </c>
      <c r="B21" s="157" t="s">
        <v>90</v>
      </c>
      <c r="C21" s="158" t="s">
        <v>91</v>
      </c>
      <c r="D21" s="73" t="s">
        <v>319</v>
      </c>
      <c r="E21" s="159">
        <v>1.2</v>
      </c>
      <c r="F21" s="78">
        <v>0</v>
      </c>
      <c r="G21" s="80">
        <v>1.2</v>
      </c>
    </row>
    <row r="22" spans="1:7" ht="19.5" customHeight="1">
      <c r="A22" s="73" t="s">
        <v>318</v>
      </c>
      <c r="B22" s="157" t="s">
        <v>104</v>
      </c>
      <c r="C22" s="158" t="s">
        <v>91</v>
      </c>
      <c r="D22" s="73" t="s">
        <v>320</v>
      </c>
      <c r="E22" s="159">
        <v>0.5</v>
      </c>
      <c r="F22" s="78">
        <v>0</v>
      </c>
      <c r="G22" s="80">
        <v>0.5</v>
      </c>
    </row>
    <row r="23" spans="1:7" ht="19.5" customHeight="1">
      <c r="A23" s="73" t="s">
        <v>318</v>
      </c>
      <c r="B23" s="157" t="s">
        <v>96</v>
      </c>
      <c r="C23" s="158" t="s">
        <v>91</v>
      </c>
      <c r="D23" s="73" t="s">
        <v>321</v>
      </c>
      <c r="E23" s="159">
        <v>0.5</v>
      </c>
      <c r="F23" s="78">
        <v>0</v>
      </c>
      <c r="G23" s="80">
        <v>0.5</v>
      </c>
    </row>
    <row r="24" spans="1:7" ht="19.5" customHeight="1">
      <c r="A24" s="73" t="s">
        <v>318</v>
      </c>
      <c r="B24" s="157" t="s">
        <v>304</v>
      </c>
      <c r="C24" s="158" t="s">
        <v>91</v>
      </c>
      <c r="D24" s="73" t="s">
        <v>322</v>
      </c>
      <c r="E24" s="159">
        <v>1.2</v>
      </c>
      <c r="F24" s="78">
        <v>0</v>
      </c>
      <c r="G24" s="80">
        <v>1.2</v>
      </c>
    </row>
    <row r="25" spans="1:7" ht="19.5" customHeight="1">
      <c r="A25" s="73" t="s">
        <v>318</v>
      </c>
      <c r="B25" s="157" t="s">
        <v>306</v>
      </c>
      <c r="C25" s="158" t="s">
        <v>91</v>
      </c>
      <c r="D25" s="73" t="s">
        <v>323</v>
      </c>
      <c r="E25" s="159">
        <v>0.2</v>
      </c>
      <c r="F25" s="78">
        <v>0</v>
      </c>
      <c r="G25" s="80">
        <v>0.2</v>
      </c>
    </row>
    <row r="26" spans="1:7" ht="19.5" customHeight="1">
      <c r="A26" s="73" t="s">
        <v>318</v>
      </c>
      <c r="B26" s="157" t="s">
        <v>99</v>
      </c>
      <c r="C26" s="158" t="s">
        <v>91</v>
      </c>
      <c r="D26" s="73" t="s">
        <v>324</v>
      </c>
      <c r="E26" s="159">
        <v>3.1</v>
      </c>
      <c r="F26" s="78">
        <v>0</v>
      </c>
      <c r="G26" s="80">
        <v>3.1</v>
      </c>
    </row>
    <row r="27" spans="1:7" ht="19.5" customHeight="1">
      <c r="A27" s="73" t="s">
        <v>318</v>
      </c>
      <c r="B27" s="157" t="s">
        <v>325</v>
      </c>
      <c r="C27" s="158" t="s">
        <v>91</v>
      </c>
      <c r="D27" s="73" t="s">
        <v>326</v>
      </c>
      <c r="E27" s="159">
        <v>0.8776</v>
      </c>
      <c r="F27" s="78">
        <v>0</v>
      </c>
      <c r="G27" s="80">
        <v>0.8776</v>
      </c>
    </row>
    <row r="28" spans="1:7" ht="19.5" customHeight="1">
      <c r="A28" s="73" t="s">
        <v>327</v>
      </c>
      <c r="B28" s="157" t="s">
        <v>16</v>
      </c>
      <c r="C28" s="158" t="s">
        <v>16</v>
      </c>
      <c r="D28" s="73" t="s">
        <v>328</v>
      </c>
      <c r="E28" s="159">
        <v>1.2872</v>
      </c>
      <c r="F28" s="78">
        <v>1.2872</v>
      </c>
      <c r="G28" s="80">
        <v>0</v>
      </c>
    </row>
    <row r="29" spans="1:7" ht="19.5" customHeight="1">
      <c r="A29" s="73" t="s">
        <v>329</v>
      </c>
      <c r="B29" s="157" t="s">
        <v>104</v>
      </c>
      <c r="C29" s="158" t="s">
        <v>91</v>
      </c>
      <c r="D29" s="73" t="s">
        <v>330</v>
      </c>
      <c r="E29" s="159">
        <v>0.0072</v>
      </c>
      <c r="F29" s="78">
        <v>0.0072</v>
      </c>
      <c r="G29" s="80">
        <v>0</v>
      </c>
    </row>
    <row r="30" spans="1:7" ht="19.5" customHeight="1">
      <c r="A30" s="73" t="s">
        <v>329</v>
      </c>
      <c r="B30" s="157" t="s">
        <v>94</v>
      </c>
      <c r="C30" s="158" t="s">
        <v>91</v>
      </c>
      <c r="D30" s="73" t="s">
        <v>331</v>
      </c>
      <c r="E30" s="159">
        <v>1.28</v>
      </c>
      <c r="F30" s="78">
        <v>1.28</v>
      </c>
      <c r="G30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332</v>
      </c>
    </row>
    <row r="2" spans="1:6" ht="19.5" customHeight="1">
      <c r="A2" s="11" t="s">
        <v>333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334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64</v>
      </c>
      <c r="F6" s="80">
        <v>400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87</v>
      </c>
      <c r="E7" s="165" t="s">
        <v>0</v>
      </c>
      <c r="F7" s="80">
        <v>400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92</v>
      </c>
      <c r="F8" s="80">
        <v>400</v>
      </c>
    </row>
    <row r="9" spans="1:6" ht="19.5" customHeight="1">
      <c r="A9" s="157" t="s">
        <v>88</v>
      </c>
      <c r="B9" s="157" t="s">
        <v>89</v>
      </c>
      <c r="C9" s="157" t="s">
        <v>90</v>
      </c>
      <c r="D9" s="165" t="s">
        <v>91</v>
      </c>
      <c r="E9" s="165" t="s">
        <v>335</v>
      </c>
      <c r="F9" s="80">
        <v>400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2020-02-11T09:34:02Z</dcterms:modified>
  <cp:category/>
  <cp:version/>
  <cp:contentType/>
  <cp:contentStatus/>
</cp:coreProperties>
</file>