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分类面积汇总表" sheetId="1" r:id="rId1"/>
  </sheets>
  <definedNames>
    <definedName name="_xlnm._FilterDatabase" localSheetId="0" hidden="1">分类面积汇总表!$E$4:$AA$32</definedName>
    <definedName name="_xlnm.Print_Area" localSheetId="0">分类面积汇总表!$A$1:$AA$32</definedName>
    <definedName name="_xlnm.Print_Titles" localSheetId="0">分类面积汇总表!$2:$6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<sst xmlns="http://schemas.openxmlformats.org/spreadsheetml/2006/main" count="90" uniqueCount="61">
  <si>
    <t>国道248马尔康市白湾乡至金川县马奈镇段改建工程土地分类面积汇总表</t>
  </si>
  <si>
    <t>单位：公顷</t>
  </si>
  <si>
    <t>县名</t>
  </si>
  <si>
    <t>乡镇名</t>
  </si>
  <si>
    <t>村名</t>
  </si>
  <si>
    <t>权属性质</t>
  </si>
  <si>
    <t>土地总面积</t>
  </si>
  <si>
    <t>农用地</t>
  </si>
  <si>
    <t>建设用地</t>
  </si>
  <si>
    <t>未利用地</t>
  </si>
  <si>
    <t>合
计</t>
  </si>
  <si>
    <t>耕地(01)</t>
  </si>
  <si>
    <t>园地(02)</t>
  </si>
  <si>
    <t>林地(03)</t>
  </si>
  <si>
    <t>草地（04)</t>
  </si>
  <si>
    <t>其他农用地</t>
  </si>
  <si>
    <t>合计</t>
  </si>
  <si>
    <t>二级未利用地</t>
  </si>
  <si>
    <t>小计</t>
  </si>
  <si>
    <t>水浇地
（0102）</t>
  </si>
  <si>
    <t>旱地
（0103）</t>
  </si>
  <si>
    <t>果园    (0201)</t>
  </si>
  <si>
    <t>其他园地（0204）</t>
  </si>
  <si>
    <t>乔木林地（0301）</t>
  </si>
  <si>
    <t>灌木林地（0305)</t>
  </si>
  <si>
    <t>其他林地（0307）</t>
  </si>
  <si>
    <t>天然牧草地(0401)</t>
  </si>
  <si>
    <t>农村道路(1006)</t>
  </si>
  <si>
    <t>坑塘水面(1104)</t>
  </si>
  <si>
    <t>田坎（1203）</t>
  </si>
  <si>
    <t>农村宅基地(0702)</t>
  </si>
  <si>
    <t>其他草地(0404）</t>
  </si>
  <si>
    <t>内陆滩涂（1106）</t>
  </si>
  <si>
    <t>金川县</t>
  </si>
  <si>
    <t>安宁镇</t>
  </si>
  <si>
    <t>安宁村</t>
  </si>
  <si>
    <t>集体</t>
  </si>
  <si>
    <t>莫莫扎村</t>
  </si>
  <si>
    <t>独松乡</t>
  </si>
  <si>
    <t>卡拉塘村</t>
  </si>
  <si>
    <t>咯尔乡</t>
  </si>
  <si>
    <t>金江村</t>
  </si>
  <si>
    <t>河西乡</t>
  </si>
  <si>
    <t>甲咱村</t>
  </si>
  <si>
    <t>马道村</t>
  </si>
  <si>
    <t>杨家湾村</t>
  </si>
  <si>
    <t>勒乌镇</t>
  </si>
  <si>
    <t>安顺村</t>
  </si>
  <si>
    <t>金马坪村</t>
  </si>
  <si>
    <t>龙河村</t>
  </si>
  <si>
    <t>前锋村</t>
  </si>
  <si>
    <t>马奈镇</t>
  </si>
  <si>
    <t>八角塘村</t>
  </si>
  <si>
    <t>独足沟村</t>
  </si>
  <si>
    <t>马奈村</t>
  </si>
  <si>
    <t>庆宁乡</t>
  </si>
  <si>
    <t>庆宁村</t>
  </si>
  <si>
    <t>团结村</t>
  </si>
  <si>
    <t>沙耳乡</t>
  </si>
  <si>
    <t>沙耳尼村</t>
  </si>
  <si>
    <t>集体土地合计（公顷）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</si>
</sst>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0_ "/>
  </numFmts>
  <fonts count="42">
    <font>
      <sz val="11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0"/>
      <color indexed="8"/>
      <name val="Arial"/>
      <charset val="134"/>
    </font>
    <font>
      <b/>
      <sz val="10"/>
      <color indexed="12"/>
      <name val="Arial"/>
      <charset val="134"/>
    </font>
    <font>
      <b/>
      <sz val="8"/>
      <color indexed="12"/>
      <name val="宋体"/>
      <charset val="134"/>
    </font>
    <font>
      <sz val="10"/>
      <color indexed="18"/>
      <name val="Arial"/>
      <charset val="134"/>
    </font>
    <font>
      <b/>
      <sz val="8"/>
      <color indexed="18"/>
      <name val="宋体"/>
      <charset val="134"/>
    </font>
    <font>
      <b/>
      <sz val="10"/>
      <color indexed="16"/>
      <name val="Arial"/>
      <charset val="134"/>
    </font>
    <font>
      <b/>
      <sz val="12"/>
      <color indexed="16"/>
      <name val="Arial"/>
      <charset val="134"/>
    </font>
    <font>
      <b/>
      <sz val="20"/>
      <color indexed="8"/>
      <name val="Arial"/>
      <charset val="134"/>
    </font>
    <font>
      <sz val="9"/>
      <color indexed="8"/>
      <name val="宋体"/>
      <charset val="134"/>
    </font>
    <font>
      <sz val="9"/>
      <color indexed="12"/>
      <name val="宋体"/>
      <charset val="134"/>
    </font>
    <font>
      <b/>
      <sz val="8"/>
      <color indexed="20"/>
      <name val="宋体"/>
      <charset val="134"/>
    </font>
    <font>
      <b/>
      <sz val="10"/>
      <color indexed="20"/>
      <name val="Arial"/>
      <charset val="134"/>
    </font>
    <font>
      <b/>
      <sz val="10"/>
      <color indexed="8"/>
      <name val="Arial"/>
      <charset val="134"/>
    </font>
    <font>
      <b/>
      <sz val="10"/>
      <color indexed="1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34" borderId="0">
      <alignment horizontal="center" vertical="center"/>
    </xf>
    <xf numFmtId="0" fontId="28" fillId="34" borderId="0">
      <alignment horizontal="center" vertical="center"/>
    </xf>
    <xf numFmtId="0" fontId="29" fillId="34" borderId="0">
      <alignment horizontal="center" vertical="center"/>
    </xf>
    <xf numFmtId="0" fontId="30" fillId="34" borderId="0">
      <alignment horizontal="center" vertical="center"/>
    </xf>
    <xf numFmtId="0" fontId="31" fillId="34" borderId="0">
      <alignment horizontal="center" vertical="center"/>
    </xf>
    <xf numFmtId="0" fontId="32" fillId="34" borderId="0">
      <alignment horizontal="center" vertical="center"/>
    </xf>
    <xf numFmtId="0" fontId="33" fillId="34" borderId="0">
      <alignment horizontal="right" vertical="center"/>
    </xf>
    <xf numFmtId="0" fontId="34" fillId="34" borderId="0">
      <alignment horizontal="center" vertical="center"/>
    </xf>
    <xf numFmtId="0" fontId="35" fillId="34" borderId="0">
      <alignment horizontal="center" vertical="center"/>
    </xf>
    <xf numFmtId="0" fontId="27" fillId="34" borderId="0">
      <alignment horizontal="left" vertical="top"/>
    </xf>
    <xf numFmtId="0" fontId="36" fillId="34" borderId="0">
      <alignment horizontal="center" vertical="center"/>
    </xf>
    <xf numFmtId="0" fontId="37" fillId="34" borderId="0">
      <alignment horizontal="center" vertical="center"/>
    </xf>
    <xf numFmtId="0" fontId="38" fillId="34" borderId="0">
      <alignment horizontal="center" vertical="center"/>
    </xf>
    <xf numFmtId="0" fontId="39" fillId="34" borderId="0">
      <alignment horizontal="center" vertical="center"/>
    </xf>
    <xf numFmtId="0" fontId="40" fillId="34" borderId="0">
      <alignment horizontal="center" vertical="center"/>
    </xf>
    <xf numFmtId="0" fontId="41" fillId="34" borderId="0">
      <alignment horizontal="center"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57" applyFont="1" applyFill="1" applyAlignment="1">
      <alignment horizontal="center" vertical="center" wrapText="1"/>
    </xf>
    <xf numFmtId="0" fontId="4" fillId="0" borderId="0" xfId="58" applyFont="1" applyFill="1" applyBorder="1" applyAlignment="1">
      <alignment horizontal="right" vertical="top" wrapText="1"/>
    </xf>
    <xf numFmtId="0" fontId="2" fillId="0" borderId="1" xfId="5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 wrapText="1"/>
    </xf>
    <xf numFmtId="0" fontId="4" fillId="0" borderId="1" xfId="60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textRotation="255" wrapText="1"/>
    </xf>
    <xf numFmtId="0" fontId="2" fillId="0" borderId="2" xfId="5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2" fillId="0" borderId="3" xfId="50" applyFont="1" applyFill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vertical="center" wrapText="1"/>
    </xf>
    <xf numFmtId="0" fontId="2" fillId="0" borderId="5" xfId="50" applyFont="1" applyFill="1" applyBorder="1" applyAlignment="1">
      <alignment horizontal="center" vertical="center" wrapText="1"/>
    </xf>
    <xf numFmtId="0" fontId="2" fillId="0" borderId="6" xfId="50" applyFont="1" applyFill="1" applyBorder="1" applyAlignment="1">
      <alignment horizontal="center" vertical="center" wrapText="1"/>
    </xf>
    <xf numFmtId="0" fontId="2" fillId="0" borderId="2" xfId="59" applyFont="1" applyFill="1" applyBorder="1" applyAlignment="1">
      <alignment horizontal="center" vertical="center" wrapText="1"/>
    </xf>
    <xf numFmtId="0" fontId="2" fillId="0" borderId="4" xfId="5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3" xfId="5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5" xfId="59" applyFont="1" applyFill="1" applyBorder="1" applyAlignment="1">
      <alignment horizontal="center" vertical="center" wrapText="1"/>
    </xf>
    <xf numFmtId="0" fontId="4" fillId="0" borderId="7" xfId="59" applyFont="1" applyFill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0" xfId="49"/>
    <cellStyle name="S1" xfId="50"/>
    <cellStyle name="S10" xfId="51"/>
    <cellStyle name="S11" xfId="52"/>
    <cellStyle name="S12" xfId="53"/>
    <cellStyle name="S13" xfId="54"/>
    <cellStyle name="S14" xfId="55"/>
    <cellStyle name="S15" xfId="56"/>
    <cellStyle name="S2" xfId="57"/>
    <cellStyle name="S3" xfId="58"/>
    <cellStyle name="S4" xfId="59"/>
    <cellStyle name="S5" xfId="60"/>
    <cellStyle name="S6" xfId="61"/>
    <cellStyle name="S7" xfId="62"/>
    <cellStyle name="S8" xfId="63"/>
    <cellStyle name="S9" xfId="6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33"/>
  <sheetViews>
    <sheetView tabSelected="1" zoomScale="90" zoomScaleNormal="90" workbookViewId="0">
      <pane ySplit="6" topLeftCell="A7" activePane="bottomLeft" state="frozen"/>
      <selection/>
      <selection pane="bottomLeft" activeCell="A2" sqref="A2:AA2"/>
    </sheetView>
  </sheetViews>
  <sheetFormatPr defaultColWidth="9" defaultRowHeight="13.5"/>
  <cols>
    <col min="1" max="1" width="5.66666666666667" style="2" customWidth="1"/>
    <col min="2" max="2" width="8" style="2" customWidth="1"/>
    <col min="3" max="3" width="18.6666666666667" style="2" customWidth="1"/>
    <col min="4" max="4" width="8.10833333333333" style="2" customWidth="1"/>
    <col min="5" max="7" width="11.6666666666667" style="2" customWidth="1"/>
    <col min="8" max="9" width="10.6666666666667" style="2" customWidth="1"/>
    <col min="10" max="11" width="11.6666666666667" style="2" customWidth="1"/>
    <col min="12" max="12" width="16.8833333333333" style="3" customWidth="1"/>
    <col min="13" max="13" width="11.6666666666667" style="3" customWidth="1"/>
    <col min="14" max="14" width="10.6666666666667" style="2" customWidth="1"/>
    <col min="15" max="16" width="11.6666666666667" style="2" customWidth="1"/>
    <col min="17" max="18" width="10.5583333333333" style="2" customWidth="1"/>
    <col min="19" max="19" width="10.6666666666667" style="2" customWidth="1"/>
    <col min="20" max="20" width="10" style="2" customWidth="1"/>
    <col min="21" max="22" width="10.6666666666667" style="2" customWidth="1"/>
    <col min="23" max="23" width="13.775" style="2" customWidth="1"/>
    <col min="24" max="25" width="10.6666666666667" style="2" customWidth="1"/>
    <col min="26" max="26" width="10.5583333333333" style="2" customWidth="1"/>
    <col min="27" max="27" width="10.6666666666667" style="2" customWidth="1"/>
    <col min="28" max="16384" width="9" style="2"/>
  </cols>
  <sheetData>
    <row r="1" ht="16.5" customHeight="1"/>
    <row r="2" ht="27.9" customHeight="1" spans="1:27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20.25" customHeight="1" spans="1:27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20.1" customHeight="1" spans="1:2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26" t="s">
        <v>8</v>
      </c>
      <c r="X4" s="27"/>
      <c r="Y4" s="8" t="s">
        <v>9</v>
      </c>
      <c r="Z4" s="8"/>
      <c r="AA4" s="8"/>
    </row>
    <row r="5" ht="20.1" customHeight="1" spans="1:27">
      <c r="A5" s="6"/>
      <c r="B5" s="6"/>
      <c r="C5" s="6"/>
      <c r="D5" s="6"/>
      <c r="E5" s="7"/>
      <c r="F5" s="9" t="s">
        <v>10</v>
      </c>
      <c r="G5" s="10" t="s">
        <v>11</v>
      </c>
      <c r="H5" s="10"/>
      <c r="I5" s="10"/>
      <c r="J5" s="8" t="s">
        <v>12</v>
      </c>
      <c r="K5" s="8"/>
      <c r="L5" s="8"/>
      <c r="M5" s="8" t="s">
        <v>13</v>
      </c>
      <c r="N5" s="8"/>
      <c r="O5" s="8"/>
      <c r="P5" s="8"/>
      <c r="Q5" s="8" t="s">
        <v>14</v>
      </c>
      <c r="R5" s="8"/>
      <c r="S5" s="8" t="s">
        <v>15</v>
      </c>
      <c r="T5" s="8"/>
      <c r="U5" s="8"/>
      <c r="V5" s="8"/>
      <c r="W5" s="8" t="s">
        <v>16</v>
      </c>
      <c r="X5" s="27"/>
      <c r="Y5" s="8" t="s">
        <v>16</v>
      </c>
      <c r="Z5" s="8" t="s">
        <v>17</v>
      </c>
      <c r="AA5" s="8"/>
    </row>
    <row r="6" ht="28.5" spans="1:27">
      <c r="A6" s="6"/>
      <c r="B6" s="6"/>
      <c r="C6" s="6"/>
      <c r="D6" s="6"/>
      <c r="E6" s="7"/>
      <c r="F6" s="9"/>
      <c r="G6" s="9" t="s">
        <v>18</v>
      </c>
      <c r="H6" s="8" t="s">
        <v>19</v>
      </c>
      <c r="I6" s="8" t="s">
        <v>20</v>
      </c>
      <c r="J6" s="9" t="s">
        <v>18</v>
      </c>
      <c r="K6" s="8" t="s">
        <v>21</v>
      </c>
      <c r="L6" s="8" t="s">
        <v>22</v>
      </c>
      <c r="M6" s="9" t="s">
        <v>18</v>
      </c>
      <c r="N6" s="8" t="s">
        <v>23</v>
      </c>
      <c r="O6" s="8" t="s">
        <v>24</v>
      </c>
      <c r="P6" s="8" t="s">
        <v>25</v>
      </c>
      <c r="Q6" s="9" t="s">
        <v>18</v>
      </c>
      <c r="R6" s="8" t="s">
        <v>26</v>
      </c>
      <c r="S6" s="9" t="s">
        <v>18</v>
      </c>
      <c r="T6" s="8" t="s">
        <v>27</v>
      </c>
      <c r="U6" s="8" t="s">
        <v>28</v>
      </c>
      <c r="V6" s="8" t="s">
        <v>29</v>
      </c>
      <c r="W6" s="8"/>
      <c r="X6" s="8" t="s">
        <v>30</v>
      </c>
      <c r="Y6" s="8"/>
      <c r="Z6" s="8" t="s">
        <v>31</v>
      </c>
      <c r="AA6" s="8" t="s">
        <v>32</v>
      </c>
    </row>
    <row r="7" ht="18" customHeight="1" spans="1:27">
      <c r="A7" s="11" t="s">
        <v>33</v>
      </c>
      <c r="B7" s="12" t="s">
        <v>34</v>
      </c>
      <c r="C7" s="13" t="s">
        <v>35</v>
      </c>
      <c r="D7" s="6" t="s">
        <v>36</v>
      </c>
      <c r="E7" s="14">
        <f>SUM(F7,W7,Y7)</f>
        <v>3.8315</v>
      </c>
      <c r="F7" s="14">
        <f>SUM(G7,J7,M7,Q7,S7)</f>
        <v>3.828</v>
      </c>
      <c r="G7" s="14">
        <f>SUM(H7:I7)</f>
        <v>0.6839</v>
      </c>
      <c r="H7" s="14"/>
      <c r="I7" s="14">
        <v>0.6839</v>
      </c>
      <c r="J7" s="14">
        <f>SUM(K7:L7)</f>
        <v>2.2857</v>
      </c>
      <c r="K7" s="14">
        <v>2.2857</v>
      </c>
      <c r="L7" s="14"/>
      <c r="M7" s="14">
        <f>SUM(N7:P7)</f>
        <v>0.7475</v>
      </c>
      <c r="N7" s="14">
        <v>0.0119</v>
      </c>
      <c r="O7" s="14">
        <v>0.7356</v>
      </c>
      <c r="P7" s="14"/>
      <c r="Q7" s="14"/>
      <c r="R7" s="14"/>
      <c r="S7" s="14">
        <f>SUM(T7:V7)</f>
        <v>0.1109</v>
      </c>
      <c r="T7" s="14">
        <v>0.0122</v>
      </c>
      <c r="U7" s="14"/>
      <c r="V7" s="14">
        <v>0.0987</v>
      </c>
      <c r="W7" s="14"/>
      <c r="X7" s="14"/>
      <c r="Y7" s="14">
        <f>SUM(Z7:AA7)</f>
        <v>0.0035</v>
      </c>
      <c r="Z7" s="14"/>
      <c r="AA7" s="14">
        <v>0.0035</v>
      </c>
    </row>
    <row r="8" ht="18" customHeight="1" spans="1:27">
      <c r="A8" s="11"/>
      <c r="B8" s="15"/>
      <c r="C8" s="13" t="s">
        <v>37</v>
      </c>
      <c r="D8" s="6" t="s">
        <v>36</v>
      </c>
      <c r="E8" s="14">
        <f>SUM(F8,W8,Y8)</f>
        <v>2.3834</v>
      </c>
      <c r="F8" s="14">
        <f>SUM(G8,J8,M8,Q8,S8)</f>
        <v>2.3834</v>
      </c>
      <c r="G8" s="14">
        <f>SUM(H8:I8)</f>
        <v>0.6545</v>
      </c>
      <c r="H8" s="14">
        <v>0.0235</v>
      </c>
      <c r="I8" s="14">
        <v>0.631</v>
      </c>
      <c r="J8" s="14">
        <f t="shared" ref="J8:J30" si="0">SUM(K8:L8)</f>
        <v>0.5028</v>
      </c>
      <c r="K8" s="14">
        <v>0.5028</v>
      </c>
      <c r="L8" s="14"/>
      <c r="M8" s="14">
        <f t="shared" ref="M8:M28" si="1">SUM(N8:P8)</f>
        <v>1.1341</v>
      </c>
      <c r="N8" s="14">
        <v>0.3558</v>
      </c>
      <c r="O8" s="14">
        <v>0.7468</v>
      </c>
      <c r="P8" s="14">
        <v>0.0315</v>
      </c>
      <c r="Q8" s="14"/>
      <c r="R8" s="14"/>
      <c r="S8" s="14">
        <f>SUM(T8:V8)</f>
        <v>0.092</v>
      </c>
      <c r="T8" s="14">
        <v>0.0205</v>
      </c>
      <c r="U8" s="14"/>
      <c r="V8" s="14">
        <v>0.0715</v>
      </c>
      <c r="W8" s="14"/>
      <c r="X8" s="14"/>
      <c r="Y8" s="14"/>
      <c r="Z8" s="14"/>
      <c r="AA8" s="14"/>
    </row>
    <row r="9" ht="18" customHeight="1" spans="1:27">
      <c r="A9" s="11"/>
      <c r="B9" s="16"/>
      <c r="C9" s="17" t="s">
        <v>18</v>
      </c>
      <c r="D9" s="18"/>
      <c r="E9" s="14">
        <f>SUM(E7:E8)</f>
        <v>6.2149</v>
      </c>
      <c r="F9" s="14">
        <f>SUM(F7:F8)</f>
        <v>6.2114</v>
      </c>
      <c r="G9" s="14">
        <f t="shared" ref="G9:AA9" si="2">SUM(G7:G8)</f>
        <v>1.3384</v>
      </c>
      <c r="H9" s="14">
        <f t="shared" si="2"/>
        <v>0.0235</v>
      </c>
      <c r="I9" s="14">
        <f t="shared" si="2"/>
        <v>1.3149</v>
      </c>
      <c r="J9" s="14">
        <f t="shared" si="2"/>
        <v>2.7885</v>
      </c>
      <c r="K9" s="14">
        <f t="shared" si="2"/>
        <v>2.7885</v>
      </c>
      <c r="L9" s="14">
        <f t="shared" si="2"/>
        <v>0</v>
      </c>
      <c r="M9" s="14">
        <f t="shared" si="2"/>
        <v>1.8816</v>
      </c>
      <c r="N9" s="14">
        <f t="shared" si="2"/>
        <v>0.3677</v>
      </c>
      <c r="O9" s="14">
        <f t="shared" si="2"/>
        <v>1.4824</v>
      </c>
      <c r="P9" s="14">
        <f t="shared" si="2"/>
        <v>0.0315</v>
      </c>
      <c r="Q9" s="14">
        <f t="shared" si="2"/>
        <v>0</v>
      </c>
      <c r="R9" s="14">
        <f t="shared" si="2"/>
        <v>0</v>
      </c>
      <c r="S9" s="14">
        <f t="shared" si="2"/>
        <v>0.2029</v>
      </c>
      <c r="T9" s="14">
        <f t="shared" si="2"/>
        <v>0.0327</v>
      </c>
      <c r="U9" s="14">
        <f t="shared" si="2"/>
        <v>0</v>
      </c>
      <c r="V9" s="14">
        <f t="shared" si="2"/>
        <v>0.1702</v>
      </c>
      <c r="W9" s="14">
        <f t="shared" si="2"/>
        <v>0</v>
      </c>
      <c r="X9" s="14">
        <f t="shared" si="2"/>
        <v>0</v>
      </c>
      <c r="Y9" s="14">
        <f t="shared" si="2"/>
        <v>0.0035</v>
      </c>
      <c r="Z9" s="14">
        <f t="shared" ref="Z9" si="3">SUM(Z7:Z8)</f>
        <v>0</v>
      </c>
      <c r="AA9" s="14">
        <f t="shared" si="2"/>
        <v>0.0035</v>
      </c>
    </row>
    <row r="10" s="1" customFormat="1" ht="18" customHeight="1" spans="1:27">
      <c r="A10" s="11"/>
      <c r="B10" s="19" t="s">
        <v>38</v>
      </c>
      <c r="C10" s="13" t="s">
        <v>39</v>
      </c>
      <c r="D10" s="6" t="s">
        <v>36</v>
      </c>
      <c r="E10" s="14">
        <f>SUM(F10,W10,Y10)</f>
        <v>6.8499</v>
      </c>
      <c r="F10" s="14">
        <f>SUM(G10,J10,M10,Q10,S10)</f>
        <v>6.7181</v>
      </c>
      <c r="G10" s="14">
        <f t="shared" ref="G10:G30" si="4">SUM(H10:I10)</f>
        <v>0.4833</v>
      </c>
      <c r="H10" s="14">
        <v>0.2522</v>
      </c>
      <c r="I10" s="14">
        <v>0.2311</v>
      </c>
      <c r="J10" s="14">
        <f t="shared" si="0"/>
        <v>0.8383</v>
      </c>
      <c r="K10" s="14">
        <v>0.7163</v>
      </c>
      <c r="L10" s="14">
        <v>0.122</v>
      </c>
      <c r="M10" s="14">
        <f t="shared" si="1"/>
        <v>5.321</v>
      </c>
      <c r="N10" s="14">
        <v>1.645</v>
      </c>
      <c r="O10" s="14">
        <v>0.7235</v>
      </c>
      <c r="P10" s="14">
        <v>2.9525</v>
      </c>
      <c r="Q10" s="14"/>
      <c r="R10" s="14"/>
      <c r="S10" s="14">
        <f>SUM(T10:V10)</f>
        <v>0.0755</v>
      </c>
      <c r="T10" s="14">
        <v>0.0175</v>
      </c>
      <c r="U10" s="14"/>
      <c r="V10" s="14">
        <v>0.058</v>
      </c>
      <c r="W10" s="14">
        <f>SUM(X10)</f>
        <v>0.1256</v>
      </c>
      <c r="X10" s="14">
        <v>0.1256</v>
      </c>
      <c r="Y10" s="14">
        <f>SUM(Z10:AA10)</f>
        <v>0.0062</v>
      </c>
      <c r="Z10" s="14"/>
      <c r="AA10" s="14">
        <v>0.0062</v>
      </c>
    </row>
    <row r="11" s="1" customFormat="1" ht="18" customHeight="1" spans="1:27">
      <c r="A11" s="11"/>
      <c r="B11" s="20"/>
      <c r="C11" s="17" t="s">
        <v>18</v>
      </c>
      <c r="D11" s="18"/>
      <c r="E11" s="14">
        <f t="shared" ref="E11:AA11" si="5">SUM(E10:E10)</f>
        <v>6.8499</v>
      </c>
      <c r="F11" s="14">
        <f t="shared" si="5"/>
        <v>6.7181</v>
      </c>
      <c r="G11" s="14">
        <f t="shared" si="5"/>
        <v>0.4833</v>
      </c>
      <c r="H11" s="14">
        <f t="shared" si="5"/>
        <v>0.2522</v>
      </c>
      <c r="I11" s="14">
        <f t="shared" si="5"/>
        <v>0.2311</v>
      </c>
      <c r="J11" s="14">
        <f t="shared" si="5"/>
        <v>0.8383</v>
      </c>
      <c r="K11" s="14">
        <f t="shared" si="5"/>
        <v>0.7163</v>
      </c>
      <c r="L11" s="14">
        <f t="shared" si="5"/>
        <v>0.122</v>
      </c>
      <c r="M11" s="14">
        <f t="shared" si="5"/>
        <v>5.321</v>
      </c>
      <c r="N11" s="14">
        <f t="shared" si="5"/>
        <v>1.645</v>
      </c>
      <c r="O11" s="14">
        <f t="shared" si="5"/>
        <v>0.7235</v>
      </c>
      <c r="P11" s="14">
        <f t="shared" si="5"/>
        <v>2.9525</v>
      </c>
      <c r="Q11" s="14">
        <f t="shared" si="5"/>
        <v>0</v>
      </c>
      <c r="R11" s="14">
        <f t="shared" si="5"/>
        <v>0</v>
      </c>
      <c r="S11" s="14">
        <f t="shared" si="5"/>
        <v>0.0755</v>
      </c>
      <c r="T11" s="14">
        <f t="shared" si="5"/>
        <v>0.0175</v>
      </c>
      <c r="U11" s="14">
        <f t="shared" si="5"/>
        <v>0</v>
      </c>
      <c r="V11" s="14">
        <f t="shared" si="5"/>
        <v>0.058</v>
      </c>
      <c r="W11" s="14">
        <f t="shared" si="5"/>
        <v>0.1256</v>
      </c>
      <c r="X11" s="14">
        <f t="shared" si="5"/>
        <v>0.1256</v>
      </c>
      <c r="Y11" s="14">
        <f t="shared" si="5"/>
        <v>0.0062</v>
      </c>
      <c r="Z11" s="14">
        <f t="shared" ref="Z11" si="6">SUM(Z10:Z10)</f>
        <v>0</v>
      </c>
      <c r="AA11" s="14">
        <f t="shared" si="5"/>
        <v>0.0062</v>
      </c>
    </row>
    <row r="12" s="1" customFormat="1" ht="18" customHeight="1" spans="1:27">
      <c r="A12" s="11"/>
      <c r="B12" s="19" t="s">
        <v>40</v>
      </c>
      <c r="C12" s="13" t="s">
        <v>41</v>
      </c>
      <c r="D12" s="6" t="s">
        <v>36</v>
      </c>
      <c r="E12" s="14">
        <f>SUM(F12,W12,Y12)</f>
        <v>3.964</v>
      </c>
      <c r="F12" s="14">
        <f>SUM(G12,J12,M12,Q12,S12)</f>
        <v>3.7487</v>
      </c>
      <c r="G12" s="14">
        <f t="shared" ref="G12" si="7">SUM(H12:I12)</f>
        <v>1.978</v>
      </c>
      <c r="H12" s="14">
        <v>0.5916</v>
      </c>
      <c r="I12" s="14">
        <v>1.3864</v>
      </c>
      <c r="J12" s="14">
        <f t="shared" ref="J12" si="8">SUM(K12:L12)</f>
        <v>1.1064</v>
      </c>
      <c r="K12" s="14">
        <v>1.1064</v>
      </c>
      <c r="L12" s="14"/>
      <c r="M12" s="14">
        <f t="shared" ref="M12" si="9">SUM(N12:P12)</f>
        <v>0.067</v>
      </c>
      <c r="N12" s="14"/>
      <c r="O12" s="14"/>
      <c r="P12" s="14">
        <v>0.067</v>
      </c>
      <c r="Q12" s="14"/>
      <c r="R12" s="14"/>
      <c r="S12" s="14">
        <f>SUM(T12:V12)</f>
        <v>0.5973</v>
      </c>
      <c r="T12" s="14">
        <v>0.1571</v>
      </c>
      <c r="U12" s="14">
        <v>0.3036</v>
      </c>
      <c r="V12" s="14">
        <v>0.1366</v>
      </c>
      <c r="W12" s="14">
        <f>SUM(X12)</f>
        <v>0.0926</v>
      </c>
      <c r="X12" s="14">
        <v>0.0926</v>
      </c>
      <c r="Y12" s="14">
        <f>SUM(Z12:AA12)</f>
        <v>0.1227</v>
      </c>
      <c r="Z12" s="14"/>
      <c r="AA12" s="14">
        <v>0.1227</v>
      </c>
    </row>
    <row r="13" s="1" customFormat="1" ht="18" customHeight="1" spans="1:27">
      <c r="A13" s="11"/>
      <c r="B13" s="20"/>
      <c r="C13" s="17" t="s">
        <v>18</v>
      </c>
      <c r="D13" s="18"/>
      <c r="E13" s="14">
        <f>SUM(E12)</f>
        <v>3.964</v>
      </c>
      <c r="F13" s="14">
        <f t="shared" ref="F13:AA13" si="10">SUM(F12)</f>
        <v>3.7487</v>
      </c>
      <c r="G13" s="14">
        <f t="shared" si="10"/>
        <v>1.978</v>
      </c>
      <c r="H13" s="14">
        <f t="shared" si="10"/>
        <v>0.5916</v>
      </c>
      <c r="I13" s="14">
        <f t="shared" si="10"/>
        <v>1.3864</v>
      </c>
      <c r="J13" s="14">
        <f t="shared" si="10"/>
        <v>1.1064</v>
      </c>
      <c r="K13" s="14">
        <f t="shared" si="10"/>
        <v>1.1064</v>
      </c>
      <c r="L13" s="14">
        <f t="shared" si="10"/>
        <v>0</v>
      </c>
      <c r="M13" s="14">
        <f t="shared" si="10"/>
        <v>0.067</v>
      </c>
      <c r="N13" s="14">
        <f t="shared" si="10"/>
        <v>0</v>
      </c>
      <c r="O13" s="14">
        <f t="shared" si="10"/>
        <v>0</v>
      </c>
      <c r="P13" s="14">
        <f t="shared" si="10"/>
        <v>0.067</v>
      </c>
      <c r="Q13" s="14">
        <f t="shared" si="10"/>
        <v>0</v>
      </c>
      <c r="R13" s="14">
        <f t="shared" si="10"/>
        <v>0</v>
      </c>
      <c r="S13" s="14">
        <f t="shared" si="10"/>
        <v>0.5973</v>
      </c>
      <c r="T13" s="14">
        <f t="shared" si="10"/>
        <v>0.1571</v>
      </c>
      <c r="U13" s="14">
        <f t="shared" si="10"/>
        <v>0.3036</v>
      </c>
      <c r="V13" s="14">
        <f t="shared" si="10"/>
        <v>0.1366</v>
      </c>
      <c r="W13" s="14">
        <f t="shared" si="10"/>
        <v>0.0926</v>
      </c>
      <c r="X13" s="14">
        <f t="shared" si="10"/>
        <v>0.0926</v>
      </c>
      <c r="Y13" s="14">
        <f t="shared" si="10"/>
        <v>0.1227</v>
      </c>
      <c r="Z13" s="14">
        <f t="shared" ref="Z13" si="11">SUM(Z12)</f>
        <v>0</v>
      </c>
      <c r="AA13" s="14">
        <f t="shared" si="10"/>
        <v>0.1227</v>
      </c>
    </row>
    <row r="14" s="1" customFormat="1" ht="18" customHeight="1" spans="1:27">
      <c r="A14" s="11"/>
      <c r="B14" s="19" t="s">
        <v>42</v>
      </c>
      <c r="C14" s="21" t="s">
        <v>43</v>
      </c>
      <c r="D14" s="6" t="s">
        <v>36</v>
      </c>
      <c r="E14" s="14">
        <f>SUM(F14,W14,Y14)</f>
        <v>5.5607</v>
      </c>
      <c r="F14" s="14">
        <f>SUM(G14,J14,M14,Q14,S14)</f>
        <v>4.956</v>
      </c>
      <c r="G14" s="14">
        <f t="shared" ref="G14:G15" si="12">SUM(H14:I14)</f>
        <v>0.533</v>
      </c>
      <c r="H14" s="14">
        <v>0.0078</v>
      </c>
      <c r="I14" s="14">
        <v>0.5252</v>
      </c>
      <c r="J14" s="14">
        <f t="shared" ref="J14:J15" si="13">SUM(K14:L14)</f>
        <v>0.5725</v>
      </c>
      <c r="K14" s="14">
        <v>0.5725</v>
      </c>
      <c r="L14" s="14"/>
      <c r="M14" s="14">
        <f t="shared" ref="M14:M15" si="14">SUM(N14:P14)</f>
        <v>3.3837</v>
      </c>
      <c r="N14" s="14">
        <v>0.9007</v>
      </c>
      <c r="O14" s="14">
        <v>1.9632</v>
      </c>
      <c r="P14" s="14">
        <v>0.5198</v>
      </c>
      <c r="Q14" s="14">
        <f>SUM(R14:R14)</f>
        <v>0.3478</v>
      </c>
      <c r="R14" s="14">
        <v>0.3478</v>
      </c>
      <c r="S14" s="14">
        <f>SUM(T14:V14)</f>
        <v>0.119</v>
      </c>
      <c r="T14" s="14">
        <v>0.0426</v>
      </c>
      <c r="U14" s="14"/>
      <c r="V14" s="14">
        <v>0.0764</v>
      </c>
      <c r="W14" s="14">
        <f>SUM(X14)</f>
        <v>0.0879</v>
      </c>
      <c r="X14" s="14">
        <v>0.0879</v>
      </c>
      <c r="Y14" s="14">
        <f>SUM(Z14:AA14)</f>
        <v>0.5168</v>
      </c>
      <c r="Z14" s="14"/>
      <c r="AA14" s="14">
        <v>0.5168</v>
      </c>
    </row>
    <row r="15" s="1" customFormat="1" ht="18" customHeight="1" spans="1:27">
      <c r="A15" s="11"/>
      <c r="B15" s="22"/>
      <c r="C15" s="23" t="s">
        <v>44</v>
      </c>
      <c r="D15" s="6" t="s">
        <v>36</v>
      </c>
      <c r="E15" s="14">
        <f>SUM(F15,W15,Y15)</f>
        <v>1.3934</v>
      </c>
      <c r="F15" s="14">
        <f>SUM(G15,J15,M15,Q15,S15)</f>
        <v>1.1412</v>
      </c>
      <c r="G15" s="14">
        <f t="shared" si="12"/>
        <v>0.2693</v>
      </c>
      <c r="H15" s="14">
        <v>0.0752</v>
      </c>
      <c r="I15" s="14">
        <v>0.1941</v>
      </c>
      <c r="J15" s="14">
        <f t="shared" si="13"/>
        <v>0.0277</v>
      </c>
      <c r="K15" s="14">
        <v>0.0277</v>
      </c>
      <c r="L15" s="14"/>
      <c r="M15" s="14">
        <f t="shared" si="14"/>
        <v>0.8316</v>
      </c>
      <c r="N15" s="14">
        <v>0.1922</v>
      </c>
      <c r="O15" s="14">
        <v>0.6049</v>
      </c>
      <c r="P15" s="14">
        <v>0.0345</v>
      </c>
      <c r="Q15" s="14">
        <f>SUM(R15:R15)</f>
        <v>0</v>
      </c>
      <c r="R15" s="14"/>
      <c r="S15" s="14">
        <f>SUM(T15:V15)</f>
        <v>0.0126</v>
      </c>
      <c r="T15" s="14">
        <v>0.0058</v>
      </c>
      <c r="U15" s="14"/>
      <c r="V15" s="14">
        <v>0.0068</v>
      </c>
      <c r="W15" s="14">
        <f>SUM(X15)</f>
        <v>0.1077</v>
      </c>
      <c r="X15" s="14">
        <v>0.1077</v>
      </c>
      <c r="Y15" s="14">
        <f>SUM(Z15:AA15)</f>
        <v>0.1445</v>
      </c>
      <c r="Z15" s="14">
        <v>0.1445</v>
      </c>
      <c r="AA15" s="14"/>
    </row>
    <row r="16" s="1" customFormat="1" ht="18" customHeight="1" spans="1:27">
      <c r="A16" s="11"/>
      <c r="B16" s="22"/>
      <c r="C16" s="23" t="s">
        <v>45</v>
      </c>
      <c r="D16" s="6" t="s">
        <v>36</v>
      </c>
      <c r="E16" s="14">
        <f>SUM(F16,W16,Y16)</f>
        <v>2.2372</v>
      </c>
      <c r="F16" s="14">
        <f>SUM(G16,J16,M16,Q16,S16)</f>
        <v>2.1092</v>
      </c>
      <c r="G16" s="14">
        <f t="shared" si="4"/>
        <v>0.2015</v>
      </c>
      <c r="H16" s="14">
        <v>0.1202</v>
      </c>
      <c r="I16" s="14">
        <v>0.0813</v>
      </c>
      <c r="J16" s="14">
        <f t="shared" si="0"/>
        <v>0.4845</v>
      </c>
      <c r="K16" s="14">
        <v>0.4741</v>
      </c>
      <c r="L16" s="14">
        <v>0.0104</v>
      </c>
      <c r="M16" s="14">
        <f t="shared" si="1"/>
        <v>1.3966</v>
      </c>
      <c r="N16" s="14">
        <v>0.4852</v>
      </c>
      <c r="O16" s="14">
        <v>0.8232</v>
      </c>
      <c r="P16" s="14">
        <v>0.0882</v>
      </c>
      <c r="Q16" s="14"/>
      <c r="R16" s="14"/>
      <c r="S16" s="14">
        <f>SUM(T16:V16)</f>
        <v>0.0266</v>
      </c>
      <c r="T16" s="14">
        <v>0.0168</v>
      </c>
      <c r="U16" s="14"/>
      <c r="V16" s="14">
        <v>0.0098</v>
      </c>
      <c r="W16" s="14">
        <f>SUM(X16)</f>
        <v>0.128</v>
      </c>
      <c r="X16" s="14">
        <v>0.128</v>
      </c>
      <c r="Y16" s="14"/>
      <c r="Z16" s="14"/>
      <c r="AA16" s="14"/>
    </row>
    <row r="17" s="1" customFormat="1" ht="18" customHeight="1" spans="1:27">
      <c r="A17" s="11"/>
      <c r="B17" s="20"/>
      <c r="C17" s="17" t="s">
        <v>18</v>
      </c>
      <c r="D17" s="18"/>
      <c r="E17" s="14">
        <f>SUM(E14:E16)</f>
        <v>9.1913</v>
      </c>
      <c r="F17" s="14">
        <f t="shared" ref="F17:AA17" si="15">SUM(F14:F16)</f>
        <v>8.2064</v>
      </c>
      <c r="G17" s="14">
        <f t="shared" si="15"/>
        <v>1.0038</v>
      </c>
      <c r="H17" s="14">
        <f t="shared" si="15"/>
        <v>0.2032</v>
      </c>
      <c r="I17" s="14">
        <f t="shared" si="15"/>
        <v>0.8006</v>
      </c>
      <c r="J17" s="14">
        <f t="shared" si="15"/>
        <v>1.0847</v>
      </c>
      <c r="K17" s="14">
        <f t="shared" si="15"/>
        <v>1.0743</v>
      </c>
      <c r="L17" s="14">
        <f t="shared" si="15"/>
        <v>0.0104</v>
      </c>
      <c r="M17" s="14">
        <f t="shared" si="15"/>
        <v>5.6119</v>
      </c>
      <c r="N17" s="14">
        <f t="shared" si="15"/>
        <v>1.5781</v>
      </c>
      <c r="O17" s="14">
        <f t="shared" si="15"/>
        <v>3.3913</v>
      </c>
      <c r="P17" s="14">
        <f t="shared" si="15"/>
        <v>0.6425</v>
      </c>
      <c r="Q17" s="14">
        <f t="shared" si="15"/>
        <v>0.3478</v>
      </c>
      <c r="R17" s="14">
        <f t="shared" si="15"/>
        <v>0.3478</v>
      </c>
      <c r="S17" s="14">
        <f t="shared" si="15"/>
        <v>0.1582</v>
      </c>
      <c r="T17" s="14">
        <f t="shared" si="15"/>
        <v>0.0652</v>
      </c>
      <c r="U17" s="14">
        <f t="shared" si="15"/>
        <v>0</v>
      </c>
      <c r="V17" s="14">
        <f t="shared" si="15"/>
        <v>0.093</v>
      </c>
      <c r="W17" s="14">
        <f t="shared" si="15"/>
        <v>0.3236</v>
      </c>
      <c r="X17" s="14">
        <f t="shared" si="15"/>
        <v>0.3236</v>
      </c>
      <c r="Y17" s="14">
        <f t="shared" si="15"/>
        <v>0.6613</v>
      </c>
      <c r="Z17" s="14">
        <f t="shared" ref="Z17" si="16">SUM(Z14:Z16)</f>
        <v>0.1445</v>
      </c>
      <c r="AA17" s="14">
        <f t="shared" si="15"/>
        <v>0.5168</v>
      </c>
    </row>
    <row r="18" s="1" customFormat="1" ht="18" customHeight="1" spans="1:27">
      <c r="A18" s="11"/>
      <c r="B18" s="19" t="s">
        <v>46</v>
      </c>
      <c r="C18" s="13" t="s">
        <v>47</v>
      </c>
      <c r="D18" s="6" t="s">
        <v>36</v>
      </c>
      <c r="E18" s="14">
        <f>SUM(F18,W18,Y18)</f>
        <v>2.0161</v>
      </c>
      <c r="F18" s="14">
        <f>SUM(G18,J18,M18,Q18,S18)</f>
        <v>1.9697</v>
      </c>
      <c r="G18" s="14">
        <f t="shared" si="4"/>
        <v>0.1107</v>
      </c>
      <c r="H18" s="14"/>
      <c r="I18" s="14">
        <v>0.1107</v>
      </c>
      <c r="J18" s="14">
        <f t="shared" si="0"/>
        <v>0.9125</v>
      </c>
      <c r="K18" s="14">
        <v>0.9125</v>
      </c>
      <c r="L18" s="14"/>
      <c r="M18" s="14">
        <f t="shared" si="1"/>
        <v>0.9409</v>
      </c>
      <c r="N18" s="14">
        <v>0.4057</v>
      </c>
      <c r="O18" s="14">
        <v>0.5197</v>
      </c>
      <c r="P18" s="14">
        <v>0.0155</v>
      </c>
      <c r="Q18" s="14">
        <f>SUM(R18:R18)</f>
        <v>0</v>
      </c>
      <c r="R18" s="14"/>
      <c r="S18" s="14">
        <f>SUM(T18:V18)</f>
        <v>0.0056</v>
      </c>
      <c r="T18" s="14">
        <v>0.0027</v>
      </c>
      <c r="U18" s="14"/>
      <c r="V18" s="14">
        <v>0.0029</v>
      </c>
      <c r="W18" s="14">
        <f>SUM(X18)</f>
        <v>0.0094</v>
      </c>
      <c r="X18" s="14">
        <v>0.0094</v>
      </c>
      <c r="Y18" s="14">
        <f>SUM(Z18:AA18)</f>
        <v>0.037</v>
      </c>
      <c r="Z18" s="14">
        <v>0.0028</v>
      </c>
      <c r="AA18" s="14">
        <v>0.0342</v>
      </c>
    </row>
    <row r="19" s="1" customFormat="1" ht="18" customHeight="1" spans="1:27">
      <c r="A19" s="11"/>
      <c r="B19" s="22"/>
      <c r="C19" s="13" t="s">
        <v>48</v>
      </c>
      <c r="D19" s="6" t="s">
        <v>36</v>
      </c>
      <c r="E19" s="14">
        <f>SUM(F19,W19,Y19)</f>
        <v>0.9101</v>
      </c>
      <c r="F19" s="14">
        <f>SUM(G19,J19,M19,Q19,S19)</f>
        <v>0.9101</v>
      </c>
      <c r="G19" s="14">
        <f t="shared" si="4"/>
        <v>0.0069</v>
      </c>
      <c r="H19" s="14"/>
      <c r="I19" s="14">
        <v>0.0069</v>
      </c>
      <c r="J19" s="14">
        <f t="shared" si="0"/>
        <v>0.5167</v>
      </c>
      <c r="K19" s="14">
        <v>0.5167</v>
      </c>
      <c r="L19" s="14"/>
      <c r="M19" s="14">
        <f t="shared" si="1"/>
        <v>0.3865</v>
      </c>
      <c r="N19" s="14">
        <v>0.0288</v>
      </c>
      <c r="O19" s="14">
        <v>0.0488</v>
      </c>
      <c r="P19" s="14">
        <v>0.3089</v>
      </c>
      <c r="Q19" s="14"/>
      <c r="R19" s="14"/>
      <c r="S19" s="14">
        <f>SUM(T19:V19)</f>
        <v>0</v>
      </c>
      <c r="T19" s="14"/>
      <c r="U19" s="14"/>
      <c r="V19" s="14"/>
      <c r="W19" s="14"/>
      <c r="X19" s="14"/>
      <c r="Y19" s="14"/>
      <c r="Z19" s="14"/>
      <c r="AA19" s="14"/>
    </row>
    <row r="20" s="1" customFormat="1" ht="18" customHeight="1" spans="1:27">
      <c r="A20" s="11"/>
      <c r="B20" s="22"/>
      <c r="C20" s="24" t="s">
        <v>49</v>
      </c>
      <c r="D20" s="6" t="s">
        <v>36</v>
      </c>
      <c r="E20" s="14">
        <f>SUM(F20,W20,Y20)</f>
        <v>0.2324</v>
      </c>
      <c r="F20" s="14">
        <f>SUM(G20,J20,M20,Q20,S20)</f>
        <v>0.0068</v>
      </c>
      <c r="G20" s="14"/>
      <c r="H20" s="14"/>
      <c r="I20" s="14"/>
      <c r="J20" s="14">
        <f t="shared" si="0"/>
        <v>0.0051</v>
      </c>
      <c r="K20" s="14">
        <v>0.0051</v>
      </c>
      <c r="L20" s="14"/>
      <c r="M20" s="14">
        <f t="shared" si="1"/>
        <v>0.0017</v>
      </c>
      <c r="N20" s="14"/>
      <c r="O20" s="14">
        <v>0.0017</v>
      </c>
      <c r="P20" s="14"/>
      <c r="Q20" s="14">
        <f>SUM(R20:R20)</f>
        <v>0</v>
      </c>
      <c r="R20" s="14"/>
      <c r="S20" s="14">
        <f>SUM(T20:V20)</f>
        <v>0</v>
      </c>
      <c r="T20" s="14"/>
      <c r="U20" s="14"/>
      <c r="V20" s="14"/>
      <c r="W20" s="14"/>
      <c r="X20" s="14"/>
      <c r="Y20" s="14">
        <f>SUM(Z20:AA20)</f>
        <v>0.2256</v>
      </c>
      <c r="Z20" s="14">
        <v>0.2256</v>
      </c>
      <c r="AA20" s="14"/>
    </row>
    <row r="21" s="1" customFormat="1" ht="18" customHeight="1" spans="1:27">
      <c r="A21" s="11"/>
      <c r="B21" s="22"/>
      <c r="C21" s="13" t="s">
        <v>50</v>
      </c>
      <c r="D21" s="6" t="s">
        <v>36</v>
      </c>
      <c r="E21" s="14">
        <f>SUM(F21,W21,Y21)</f>
        <v>2.7131</v>
      </c>
      <c r="F21" s="14">
        <f>SUM(G21,J21,M21,Q21,S21)</f>
        <v>2.6553</v>
      </c>
      <c r="G21" s="14">
        <f t="shared" si="4"/>
        <v>1.2249</v>
      </c>
      <c r="H21" s="14">
        <v>1.1078</v>
      </c>
      <c r="I21" s="14">
        <v>0.1171</v>
      </c>
      <c r="J21" s="14">
        <f t="shared" si="0"/>
        <v>0.5317</v>
      </c>
      <c r="K21" s="14">
        <v>0.5317</v>
      </c>
      <c r="L21" s="14"/>
      <c r="M21" s="14">
        <f t="shared" si="1"/>
        <v>0.7431</v>
      </c>
      <c r="N21" s="14">
        <v>0.4506</v>
      </c>
      <c r="O21" s="14">
        <v>0.2042</v>
      </c>
      <c r="P21" s="14">
        <v>0.0883</v>
      </c>
      <c r="Q21" s="14">
        <f>SUM(R21:R21)</f>
        <v>0</v>
      </c>
      <c r="R21" s="14"/>
      <c r="S21" s="14">
        <f>SUM(T21:V21)</f>
        <v>0.1556</v>
      </c>
      <c r="T21" s="14">
        <v>0.0183</v>
      </c>
      <c r="U21" s="14"/>
      <c r="V21" s="14">
        <v>0.1373</v>
      </c>
      <c r="W21" s="14">
        <v>0.0314</v>
      </c>
      <c r="X21" s="14">
        <v>0.0314</v>
      </c>
      <c r="Y21" s="14">
        <f>SUM(Z21:AA21)</f>
        <v>0.0264</v>
      </c>
      <c r="Z21" s="14">
        <v>0.0264</v>
      </c>
      <c r="AA21" s="14"/>
    </row>
    <row r="22" s="1" customFormat="1" ht="18" customHeight="1" spans="1:27">
      <c r="A22" s="11"/>
      <c r="B22" s="20"/>
      <c r="C22" s="17" t="s">
        <v>18</v>
      </c>
      <c r="D22" s="18"/>
      <c r="E22" s="14">
        <f>SUM(E18:E21)</f>
        <v>5.8717</v>
      </c>
      <c r="F22" s="14">
        <f t="shared" ref="F22:AA22" si="17">SUM(F18:F21)</f>
        <v>5.5419</v>
      </c>
      <c r="G22" s="14">
        <f t="shared" si="17"/>
        <v>1.3425</v>
      </c>
      <c r="H22" s="14">
        <f t="shared" si="17"/>
        <v>1.1078</v>
      </c>
      <c r="I22" s="14">
        <f t="shared" si="17"/>
        <v>0.2347</v>
      </c>
      <c r="J22" s="14">
        <f t="shared" si="17"/>
        <v>1.966</v>
      </c>
      <c r="K22" s="14">
        <f t="shared" si="17"/>
        <v>1.966</v>
      </c>
      <c r="L22" s="14">
        <f t="shared" si="17"/>
        <v>0</v>
      </c>
      <c r="M22" s="14">
        <f t="shared" si="17"/>
        <v>2.0722</v>
      </c>
      <c r="N22" s="14">
        <f t="shared" si="17"/>
        <v>0.8851</v>
      </c>
      <c r="O22" s="14">
        <f t="shared" si="17"/>
        <v>0.7744</v>
      </c>
      <c r="P22" s="14">
        <f t="shared" si="17"/>
        <v>0.4127</v>
      </c>
      <c r="Q22" s="14">
        <f t="shared" si="17"/>
        <v>0</v>
      </c>
      <c r="R22" s="14">
        <f t="shared" si="17"/>
        <v>0</v>
      </c>
      <c r="S22" s="14">
        <f t="shared" si="17"/>
        <v>0.1612</v>
      </c>
      <c r="T22" s="14">
        <f t="shared" si="17"/>
        <v>0.021</v>
      </c>
      <c r="U22" s="14">
        <f t="shared" si="17"/>
        <v>0</v>
      </c>
      <c r="V22" s="14">
        <f t="shared" si="17"/>
        <v>0.1402</v>
      </c>
      <c r="W22" s="14">
        <f t="shared" si="17"/>
        <v>0.0408</v>
      </c>
      <c r="X22" s="14">
        <f t="shared" si="17"/>
        <v>0.0408</v>
      </c>
      <c r="Y22" s="14">
        <f t="shared" si="17"/>
        <v>0.289</v>
      </c>
      <c r="Z22" s="14">
        <f t="shared" ref="Z22" si="18">SUM(Z18:Z21)</f>
        <v>0.2548</v>
      </c>
      <c r="AA22" s="14">
        <f t="shared" si="17"/>
        <v>0.0342</v>
      </c>
    </row>
    <row r="23" s="1" customFormat="1" ht="18" customHeight="1" spans="1:27">
      <c r="A23" s="11"/>
      <c r="B23" s="12" t="s">
        <v>51</v>
      </c>
      <c r="C23" s="13" t="s">
        <v>52</v>
      </c>
      <c r="D23" s="6" t="s">
        <v>36</v>
      </c>
      <c r="E23" s="14">
        <f>SUM(F23,W23,Y23)</f>
        <v>12.4976</v>
      </c>
      <c r="F23" s="14">
        <f>SUM(G23,J23,M23,Q23,S23)</f>
        <v>12.4976</v>
      </c>
      <c r="G23" s="14">
        <f t="shared" si="4"/>
        <v>0.1689</v>
      </c>
      <c r="H23" s="14">
        <v>0.0876</v>
      </c>
      <c r="I23" s="14">
        <v>0.0813</v>
      </c>
      <c r="J23" s="14">
        <f t="shared" si="0"/>
        <v>2.3815</v>
      </c>
      <c r="K23" s="14">
        <v>2.38</v>
      </c>
      <c r="L23" s="14">
        <v>0.0015</v>
      </c>
      <c r="M23" s="14">
        <f t="shared" si="1"/>
        <v>7.0712</v>
      </c>
      <c r="N23" s="14">
        <v>0.0097</v>
      </c>
      <c r="O23" s="14">
        <v>4.7852</v>
      </c>
      <c r="P23" s="14">
        <v>2.2763</v>
      </c>
      <c r="Q23" s="14">
        <f>SUM(R23:R23)</f>
        <v>2.8165</v>
      </c>
      <c r="R23" s="14">
        <v>2.8165</v>
      </c>
      <c r="S23" s="14">
        <f>SUM(T23:V23)</f>
        <v>0.0595</v>
      </c>
      <c r="T23" s="14">
        <v>0.0441</v>
      </c>
      <c r="U23" s="14"/>
      <c r="V23" s="14">
        <v>0.0154</v>
      </c>
      <c r="W23" s="14"/>
      <c r="X23" s="14"/>
      <c r="Y23" s="14">
        <f>SUM(Z23:AA23)</f>
        <v>0</v>
      </c>
      <c r="Z23" s="14"/>
      <c r="AA23" s="14"/>
    </row>
    <row r="24" s="1" customFormat="1" ht="18" customHeight="1" spans="1:27">
      <c r="A24" s="11"/>
      <c r="B24" s="15"/>
      <c r="C24" s="13" t="s">
        <v>53</v>
      </c>
      <c r="D24" s="6" t="s">
        <v>36</v>
      </c>
      <c r="E24" s="14">
        <f>SUM(F24,W24,Y24)</f>
        <v>0.0079</v>
      </c>
      <c r="F24" s="14">
        <f>SUM(G24,J24,M24,Q24,S24)</f>
        <v>0.0079</v>
      </c>
      <c r="G24" s="14"/>
      <c r="H24" s="14"/>
      <c r="I24" s="14"/>
      <c r="J24" s="14">
        <f t="shared" si="0"/>
        <v>0.0079</v>
      </c>
      <c r="K24" s="14">
        <v>0.0079</v>
      </c>
      <c r="L24" s="14"/>
      <c r="M24" s="14">
        <f t="shared" si="1"/>
        <v>0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="1" customFormat="1" ht="18" customHeight="1" spans="1:27">
      <c r="A25" s="11"/>
      <c r="B25" s="15"/>
      <c r="C25" s="13" t="s">
        <v>54</v>
      </c>
      <c r="D25" s="6" t="s">
        <v>36</v>
      </c>
      <c r="E25" s="14">
        <f>SUM(F25,W25,Y25)</f>
        <v>3.3092</v>
      </c>
      <c r="F25" s="14">
        <f>SUM(G25,J25,M25,Q25,S25)</f>
        <v>3.3092</v>
      </c>
      <c r="G25" s="14">
        <f t="shared" ref="G25" si="19">SUM(H25:I25)</f>
        <v>0.4399</v>
      </c>
      <c r="H25" s="14">
        <v>0.3588</v>
      </c>
      <c r="I25" s="14">
        <v>0.0811</v>
      </c>
      <c r="J25" s="14">
        <f t="shared" si="0"/>
        <v>0.9037</v>
      </c>
      <c r="K25" s="14">
        <v>0.9037</v>
      </c>
      <c r="L25" s="14"/>
      <c r="M25" s="14">
        <f t="shared" si="1"/>
        <v>1.2911</v>
      </c>
      <c r="N25" s="14">
        <v>0.3062</v>
      </c>
      <c r="O25" s="14">
        <v>0.9849</v>
      </c>
      <c r="P25" s="14"/>
      <c r="Q25" s="14">
        <f>SUM(R25:R25)</f>
        <v>0.5827</v>
      </c>
      <c r="R25" s="14">
        <v>0.5827</v>
      </c>
      <c r="S25" s="14">
        <f>SUM(T25:V25)</f>
        <v>0.0918</v>
      </c>
      <c r="T25" s="14">
        <v>0.0325</v>
      </c>
      <c r="U25" s="14"/>
      <c r="V25" s="14">
        <v>0.0593</v>
      </c>
      <c r="W25" s="14"/>
      <c r="X25" s="14"/>
      <c r="Y25" s="14"/>
      <c r="Z25" s="14"/>
      <c r="AA25" s="14"/>
    </row>
    <row r="26" s="1" customFormat="1" ht="18" customHeight="1" spans="1:27">
      <c r="A26" s="11"/>
      <c r="B26" s="16"/>
      <c r="C26" s="17" t="s">
        <v>18</v>
      </c>
      <c r="D26" s="18"/>
      <c r="E26" s="14">
        <f>SUM(E23:E25)</f>
        <v>15.8147</v>
      </c>
      <c r="F26" s="14">
        <f t="shared" ref="F26:AA26" si="20">SUM(F23:F25)</f>
        <v>15.8147</v>
      </c>
      <c r="G26" s="14">
        <f t="shared" si="20"/>
        <v>0.6088</v>
      </c>
      <c r="H26" s="14">
        <f t="shared" si="20"/>
        <v>0.4464</v>
      </c>
      <c r="I26" s="14">
        <f t="shared" si="20"/>
        <v>0.1624</v>
      </c>
      <c r="J26" s="14">
        <f t="shared" si="20"/>
        <v>3.2931</v>
      </c>
      <c r="K26" s="14">
        <f t="shared" si="20"/>
        <v>3.2916</v>
      </c>
      <c r="L26" s="14">
        <f t="shared" si="20"/>
        <v>0.0015</v>
      </c>
      <c r="M26" s="14">
        <f t="shared" si="20"/>
        <v>8.3623</v>
      </c>
      <c r="N26" s="14">
        <f t="shared" si="20"/>
        <v>0.3159</v>
      </c>
      <c r="O26" s="14">
        <f t="shared" si="20"/>
        <v>5.7701</v>
      </c>
      <c r="P26" s="14">
        <f t="shared" si="20"/>
        <v>2.2763</v>
      </c>
      <c r="Q26" s="14">
        <f t="shared" si="20"/>
        <v>3.3992</v>
      </c>
      <c r="R26" s="14">
        <f t="shared" si="20"/>
        <v>3.3992</v>
      </c>
      <c r="S26" s="14">
        <f t="shared" si="20"/>
        <v>0.1513</v>
      </c>
      <c r="T26" s="14">
        <f t="shared" si="20"/>
        <v>0.0766</v>
      </c>
      <c r="U26" s="14">
        <f t="shared" si="20"/>
        <v>0</v>
      </c>
      <c r="V26" s="14">
        <f t="shared" si="20"/>
        <v>0.0747</v>
      </c>
      <c r="W26" s="14">
        <f t="shared" si="20"/>
        <v>0</v>
      </c>
      <c r="X26" s="14">
        <f t="shared" si="20"/>
        <v>0</v>
      </c>
      <c r="Y26" s="14">
        <f t="shared" si="20"/>
        <v>0</v>
      </c>
      <c r="Z26" s="14">
        <f t="shared" ref="Z26" si="21">SUM(Z23:Z25)</f>
        <v>0</v>
      </c>
      <c r="AA26" s="14">
        <f t="shared" si="20"/>
        <v>0</v>
      </c>
    </row>
    <row r="27" s="1" customFormat="1" ht="17.25" customHeight="1" spans="1:27">
      <c r="A27" s="11"/>
      <c r="B27" s="12" t="s">
        <v>55</v>
      </c>
      <c r="C27" s="13" t="s">
        <v>56</v>
      </c>
      <c r="D27" s="6" t="s">
        <v>36</v>
      </c>
      <c r="E27" s="14">
        <f>SUM(F27,W27,Y27)</f>
        <v>0.5666</v>
      </c>
      <c r="F27" s="14">
        <f>SUM(G27,J27,M27,Q27,S27)</f>
        <v>0.4714</v>
      </c>
      <c r="G27" s="14">
        <f t="shared" ref="G27" si="22">SUM(H27:I27)</f>
        <v>0.219</v>
      </c>
      <c r="H27" s="14">
        <v>0.0207</v>
      </c>
      <c r="I27" s="14">
        <v>0.1983</v>
      </c>
      <c r="J27" s="14">
        <f t="shared" ref="J27" si="23">SUM(K27:L27)</f>
        <v>0.1037</v>
      </c>
      <c r="K27" s="14">
        <v>0.1037</v>
      </c>
      <c r="L27" s="14"/>
      <c r="M27" s="14">
        <f t="shared" ref="M27" si="24">SUM(N27:P27)</f>
        <v>0.1403</v>
      </c>
      <c r="N27" s="14">
        <v>0.0227</v>
      </c>
      <c r="O27" s="14">
        <v>0.0926</v>
      </c>
      <c r="P27" s="14">
        <v>0.025</v>
      </c>
      <c r="Q27" s="14">
        <f>SUM(R27:R27)</f>
        <v>0</v>
      </c>
      <c r="R27" s="14"/>
      <c r="S27" s="14">
        <f>SUM(T27:V27)</f>
        <v>0.0084</v>
      </c>
      <c r="T27" s="14">
        <v>0.0013</v>
      </c>
      <c r="U27" s="14"/>
      <c r="V27" s="14">
        <v>0.0071</v>
      </c>
      <c r="W27" s="14"/>
      <c r="X27" s="14"/>
      <c r="Y27" s="14">
        <f>SUM(Z27:AA27)</f>
        <v>0.0952</v>
      </c>
      <c r="Z27" s="14">
        <v>0.0952</v>
      </c>
      <c r="AA27" s="14"/>
    </row>
    <row r="28" s="1" customFormat="1" ht="18" customHeight="1" spans="1:27">
      <c r="A28" s="11"/>
      <c r="B28" s="15"/>
      <c r="C28" s="13" t="s">
        <v>57</v>
      </c>
      <c r="D28" s="6" t="s">
        <v>36</v>
      </c>
      <c r="E28" s="14">
        <f>SUM(F28,W28,Y28)</f>
        <v>0.5352</v>
      </c>
      <c r="F28" s="14">
        <f>SUM(G28,J28,M28,Q28,S28)</f>
        <v>0.5151</v>
      </c>
      <c r="G28" s="14">
        <f t="shared" si="4"/>
        <v>0.2513</v>
      </c>
      <c r="H28" s="14">
        <v>0.0901</v>
      </c>
      <c r="I28" s="14">
        <v>0.1612</v>
      </c>
      <c r="J28" s="14">
        <f t="shared" si="0"/>
        <v>0.2051</v>
      </c>
      <c r="K28" s="14">
        <v>0.2051</v>
      </c>
      <c r="L28" s="14"/>
      <c r="M28" s="14">
        <f t="shared" si="1"/>
        <v>0.0121</v>
      </c>
      <c r="N28" s="14"/>
      <c r="O28" s="14">
        <v>0.002</v>
      </c>
      <c r="P28" s="14">
        <v>0.0101</v>
      </c>
      <c r="Q28" s="14"/>
      <c r="R28" s="14"/>
      <c r="S28" s="14">
        <f>SUM(T28:V28)</f>
        <v>0.0466</v>
      </c>
      <c r="T28" s="14">
        <v>0.0265</v>
      </c>
      <c r="U28" s="14"/>
      <c r="V28" s="14">
        <v>0.0201</v>
      </c>
      <c r="W28" s="14">
        <f>SUM(X28)</f>
        <v>0.0201</v>
      </c>
      <c r="X28" s="14">
        <v>0.0201</v>
      </c>
      <c r="Y28" s="14">
        <f>SUM(AA28:AA28)</f>
        <v>0</v>
      </c>
      <c r="Z28" s="14"/>
      <c r="AA28" s="14"/>
    </row>
    <row r="29" s="1" customFormat="1" ht="18" customHeight="1" spans="1:27">
      <c r="A29" s="11"/>
      <c r="B29" s="16"/>
      <c r="C29" s="17" t="s">
        <v>18</v>
      </c>
      <c r="D29" s="18"/>
      <c r="E29" s="14">
        <f>SUM(E27:E28)</f>
        <v>1.1018</v>
      </c>
      <c r="F29" s="14">
        <f t="shared" ref="F29:AA29" si="25">SUM(F27:F28)</f>
        <v>0.9865</v>
      </c>
      <c r="G29" s="14">
        <f t="shared" si="25"/>
        <v>0.4703</v>
      </c>
      <c r="H29" s="14">
        <f t="shared" si="25"/>
        <v>0.1108</v>
      </c>
      <c r="I29" s="14">
        <f t="shared" si="25"/>
        <v>0.3595</v>
      </c>
      <c r="J29" s="14">
        <f t="shared" si="25"/>
        <v>0.3088</v>
      </c>
      <c r="K29" s="14">
        <f t="shared" si="25"/>
        <v>0.3088</v>
      </c>
      <c r="L29" s="14">
        <f t="shared" si="25"/>
        <v>0</v>
      </c>
      <c r="M29" s="14">
        <f t="shared" si="25"/>
        <v>0.1524</v>
      </c>
      <c r="N29" s="14">
        <f t="shared" si="25"/>
        <v>0.0227</v>
      </c>
      <c r="O29" s="14">
        <f t="shared" si="25"/>
        <v>0.0946</v>
      </c>
      <c r="P29" s="14">
        <f t="shared" si="25"/>
        <v>0.0351</v>
      </c>
      <c r="Q29" s="14">
        <f t="shared" si="25"/>
        <v>0</v>
      </c>
      <c r="R29" s="14">
        <f t="shared" si="25"/>
        <v>0</v>
      </c>
      <c r="S29" s="14">
        <f t="shared" si="25"/>
        <v>0.055</v>
      </c>
      <c r="T29" s="14">
        <f t="shared" si="25"/>
        <v>0.0278</v>
      </c>
      <c r="U29" s="14">
        <f t="shared" si="25"/>
        <v>0</v>
      </c>
      <c r="V29" s="14">
        <f t="shared" si="25"/>
        <v>0.0272</v>
      </c>
      <c r="W29" s="14">
        <f t="shared" si="25"/>
        <v>0.0201</v>
      </c>
      <c r="X29" s="14">
        <f t="shared" si="25"/>
        <v>0.0201</v>
      </c>
      <c r="Y29" s="14">
        <f t="shared" si="25"/>
        <v>0.0952</v>
      </c>
      <c r="Z29" s="14">
        <f t="shared" ref="Z29" si="26">SUM(Z27:Z28)</f>
        <v>0.0952</v>
      </c>
      <c r="AA29" s="14">
        <f t="shared" si="25"/>
        <v>0</v>
      </c>
    </row>
    <row r="30" s="1" customFormat="1" ht="18" customHeight="1" spans="1:27">
      <c r="A30" s="11"/>
      <c r="B30" s="12" t="s">
        <v>58</v>
      </c>
      <c r="C30" s="13" t="s">
        <v>59</v>
      </c>
      <c r="D30" s="6" t="s">
        <v>36</v>
      </c>
      <c r="E30" s="14">
        <f>SUM(F30,W30,Y30)</f>
        <v>0.7669</v>
      </c>
      <c r="F30" s="14">
        <f>SUM(G30,J30,M30,Q30,S30)</f>
        <v>0.7669</v>
      </c>
      <c r="G30" s="14">
        <f t="shared" si="4"/>
        <v>0.4456</v>
      </c>
      <c r="H30" s="14"/>
      <c r="I30" s="14">
        <v>0.4456</v>
      </c>
      <c r="J30" s="14">
        <f t="shared" si="0"/>
        <v>0.2758</v>
      </c>
      <c r="K30" s="14">
        <v>0.2758</v>
      </c>
      <c r="L30" s="14"/>
      <c r="M30" s="14"/>
      <c r="N30" s="14"/>
      <c r="O30" s="14"/>
      <c r="P30" s="14"/>
      <c r="Q30" s="14"/>
      <c r="R30" s="14"/>
      <c r="S30" s="14">
        <f>SUM(T30:V30)</f>
        <v>0.0455</v>
      </c>
      <c r="T30" s="14"/>
      <c r="U30" s="14"/>
      <c r="V30" s="14">
        <v>0.0455</v>
      </c>
      <c r="W30" s="14"/>
      <c r="X30" s="14"/>
      <c r="Y30" s="14"/>
      <c r="Z30" s="14"/>
      <c r="AA30" s="14"/>
    </row>
    <row r="31" s="1" customFormat="1" ht="18" customHeight="1" spans="1:27">
      <c r="A31" s="11"/>
      <c r="B31" s="16"/>
      <c r="C31" s="17" t="s">
        <v>18</v>
      </c>
      <c r="D31" s="18"/>
      <c r="E31" s="14">
        <f>SUM(E30)</f>
        <v>0.7669</v>
      </c>
      <c r="F31" s="14">
        <f t="shared" ref="F31:AA31" si="27">SUM(F30)</f>
        <v>0.7669</v>
      </c>
      <c r="G31" s="14">
        <f t="shared" si="27"/>
        <v>0.4456</v>
      </c>
      <c r="H31" s="14">
        <f t="shared" si="27"/>
        <v>0</v>
      </c>
      <c r="I31" s="14">
        <f t="shared" si="27"/>
        <v>0.4456</v>
      </c>
      <c r="J31" s="14">
        <f t="shared" si="27"/>
        <v>0.2758</v>
      </c>
      <c r="K31" s="14">
        <f t="shared" si="27"/>
        <v>0.2758</v>
      </c>
      <c r="L31" s="14">
        <f t="shared" si="27"/>
        <v>0</v>
      </c>
      <c r="M31" s="14">
        <f t="shared" si="27"/>
        <v>0</v>
      </c>
      <c r="N31" s="14">
        <f t="shared" si="27"/>
        <v>0</v>
      </c>
      <c r="O31" s="14">
        <f t="shared" si="27"/>
        <v>0</v>
      </c>
      <c r="P31" s="14">
        <f t="shared" si="27"/>
        <v>0</v>
      </c>
      <c r="Q31" s="14">
        <f t="shared" si="27"/>
        <v>0</v>
      </c>
      <c r="R31" s="14">
        <f t="shared" si="27"/>
        <v>0</v>
      </c>
      <c r="S31" s="14">
        <f t="shared" si="27"/>
        <v>0.0455</v>
      </c>
      <c r="T31" s="14">
        <f t="shared" si="27"/>
        <v>0</v>
      </c>
      <c r="U31" s="14">
        <f t="shared" si="27"/>
        <v>0</v>
      </c>
      <c r="V31" s="14">
        <f t="shared" si="27"/>
        <v>0.0455</v>
      </c>
      <c r="W31" s="14">
        <f t="shared" si="27"/>
        <v>0</v>
      </c>
      <c r="X31" s="14">
        <f t="shared" si="27"/>
        <v>0</v>
      </c>
      <c r="Y31" s="14">
        <f t="shared" si="27"/>
        <v>0</v>
      </c>
      <c r="Z31" s="14">
        <f t="shared" ref="Z31" si="28">SUM(Z30)</f>
        <v>0</v>
      </c>
      <c r="AA31" s="14">
        <f t="shared" si="27"/>
        <v>0</v>
      </c>
    </row>
    <row r="32" s="1" customFormat="1" ht="18" customHeight="1" spans="1:27">
      <c r="A32" s="11"/>
      <c r="B32" s="18" t="s">
        <v>60</v>
      </c>
      <c r="C32" s="6"/>
      <c r="D32" s="6"/>
      <c r="E32" s="14">
        <f t="shared" ref="E32:X32" si="29">SUM(E31,E29,E26,E22,E17,E13,E11,E9)</f>
        <v>49.7752</v>
      </c>
      <c r="F32" s="14">
        <f t="shared" si="29"/>
        <v>47.9946</v>
      </c>
      <c r="G32" s="14">
        <f t="shared" si="29"/>
        <v>7.6707</v>
      </c>
      <c r="H32" s="14">
        <f t="shared" si="29"/>
        <v>2.7355</v>
      </c>
      <c r="I32" s="14">
        <f t="shared" si="29"/>
        <v>4.9352</v>
      </c>
      <c r="J32" s="14">
        <f t="shared" si="29"/>
        <v>11.6616</v>
      </c>
      <c r="K32" s="14">
        <f t="shared" si="29"/>
        <v>11.5277</v>
      </c>
      <c r="L32" s="14">
        <f t="shared" si="29"/>
        <v>0.1339</v>
      </c>
      <c r="M32" s="14">
        <f t="shared" si="29"/>
        <v>23.4684</v>
      </c>
      <c r="N32" s="14">
        <f t="shared" si="29"/>
        <v>4.8145</v>
      </c>
      <c r="O32" s="14">
        <f t="shared" si="29"/>
        <v>12.2363</v>
      </c>
      <c r="P32" s="14">
        <f t="shared" si="29"/>
        <v>6.4176</v>
      </c>
      <c r="Q32" s="14">
        <f t="shared" si="29"/>
        <v>3.747</v>
      </c>
      <c r="R32" s="14">
        <f t="shared" si="29"/>
        <v>3.747</v>
      </c>
      <c r="S32" s="14">
        <f t="shared" si="29"/>
        <v>1.4469</v>
      </c>
      <c r="T32" s="14">
        <f t="shared" si="29"/>
        <v>0.3979</v>
      </c>
      <c r="U32" s="14">
        <f t="shared" si="29"/>
        <v>0.3036</v>
      </c>
      <c r="V32" s="14">
        <f t="shared" si="29"/>
        <v>0.7454</v>
      </c>
      <c r="W32" s="14">
        <f t="shared" si="29"/>
        <v>0.6027</v>
      </c>
      <c r="X32" s="14">
        <f t="shared" si="29"/>
        <v>0.6027</v>
      </c>
      <c r="Y32" s="14">
        <f>SUM(Z32:AA32)</f>
        <v>1.1779</v>
      </c>
      <c r="Z32" s="14">
        <f t="shared" ref="Z32:AA32" si="30">SUM(Z31,Z29,Z26,Z22,Z17,Z13,Z11,Z9)</f>
        <v>0.4945</v>
      </c>
      <c r="AA32" s="14">
        <f t="shared" si="30"/>
        <v>0.6834</v>
      </c>
    </row>
    <row r="33" spans="8:10">
      <c r="H33" s="25"/>
      <c r="I33" s="25"/>
      <c r="J33" s="25"/>
    </row>
  </sheetData>
  <mergeCells count="37">
    <mergeCell ref="A2:AA2"/>
    <mergeCell ref="A3:AA3"/>
    <mergeCell ref="F4:V4"/>
    <mergeCell ref="W4:X4"/>
    <mergeCell ref="Y4:AA4"/>
    <mergeCell ref="G5:I5"/>
    <mergeCell ref="J5:L5"/>
    <mergeCell ref="M5:P5"/>
    <mergeCell ref="Q5:R5"/>
    <mergeCell ref="S5:V5"/>
    <mergeCell ref="Z5:AA5"/>
    <mergeCell ref="C9:D9"/>
    <mergeCell ref="C11:D11"/>
    <mergeCell ref="C13:D13"/>
    <mergeCell ref="C17:D17"/>
    <mergeCell ref="C22:D22"/>
    <mergeCell ref="C26:D26"/>
    <mergeCell ref="C29:D29"/>
    <mergeCell ref="C31:D31"/>
    <mergeCell ref="B32:D32"/>
    <mergeCell ref="A4:A6"/>
    <mergeCell ref="A7:A32"/>
    <mergeCell ref="B4:B6"/>
    <mergeCell ref="B7:B9"/>
    <mergeCell ref="B10:B11"/>
    <mergeCell ref="B12:B13"/>
    <mergeCell ref="B14:B17"/>
    <mergeCell ref="B18:B22"/>
    <mergeCell ref="B23:B26"/>
    <mergeCell ref="B27:B29"/>
    <mergeCell ref="B30:B31"/>
    <mergeCell ref="C4:C6"/>
    <mergeCell ref="D4:D6"/>
    <mergeCell ref="E4:E6"/>
    <mergeCell ref="F5:F6"/>
    <mergeCell ref="W5:W6"/>
    <mergeCell ref="Y5:Y6"/>
  </mergeCells>
  <pageMargins left="0.550694444444444" right="0.118055555555556" top="0.747916666666667" bottom="0.747916666666667" header="0.314583333333333" footer="0.314583333333333"/>
  <pageSetup paperSize="8" scale="6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分类面积汇总表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dcterms:created xsi:type="dcterms:W3CDTF">2011-03-07T15:34:00Z</dcterms:created>
  <cp:lastPrinted>2013-10-28T02:58:00Z</cp:lastPrinted>
  <dcterms:modified xsi:type="dcterms:W3CDTF">2025-07-15T10:06:42Z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F005621DD59440F3862763CE21D72D54</vt:lpwstr>
  </property>
</Properties>
</file>